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S:\Seta\Div Euroasesoria\Proyectos\P 061 eDUSI 2015\003 Gestion\000 Asistencia Tecnica\12 Informe Permanente ML\Datos 2022\10 Octubre\"/>
    </mc:Choice>
  </mc:AlternateContent>
  <xr:revisionPtr revIDLastSave="0" documentId="13_ncr:1_{A7564688-0471-464F-9EE1-B46521366E80}" xr6:coauthVersionLast="47" xr6:coauthVersionMax="47" xr10:uidLastSave="{00000000-0000-0000-0000-000000000000}"/>
  <bookViews>
    <workbookView xWindow="28680" yWindow="-120" windowWidth="29040" windowHeight="15840" tabRatio="613" activeTab="5" xr2:uid="{12716E36-C545-4AE9-BB2D-0A04F78C8791}"/>
  </bookViews>
  <sheets>
    <sheet name="Info" sheetId="6" r:id="rId1"/>
    <sheet name="Contratadas Sexo-Edad" sheetId="1" r:id="rId2"/>
    <sheet name="Contratos Nivel de Compromiso" sheetId="2" r:id="rId3"/>
    <sheet name="Contratos Edad-Sexo" sheetId="3" r:id="rId4"/>
    <sheet name="Formación Programada" sheetId="4" r:id="rId5"/>
    <sheet name="Formación Realizada" sheetId="5" r:id="rId6"/>
    <sheet name="Hoja1" sheetId="7" state="hidden"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5" l="1"/>
  <c r="C15" i="5"/>
  <c r="B15" i="5"/>
  <c r="P11" i="4"/>
  <c r="O11" i="4"/>
  <c r="N11" i="4"/>
  <c r="M11" i="4"/>
  <c r="L11" i="4"/>
  <c r="K11" i="4"/>
  <c r="J11" i="4"/>
  <c r="I11" i="4"/>
  <c r="H11" i="4"/>
  <c r="G11" i="4"/>
  <c r="F11" i="4"/>
  <c r="E11" i="4"/>
  <c r="D11" i="4"/>
  <c r="AE14" i="3"/>
  <c r="AD14" i="3"/>
  <c r="AC14" i="3"/>
  <c r="AB14" i="3"/>
  <c r="AA14" i="3"/>
  <c r="Z14" i="3"/>
  <c r="Y14" i="3"/>
  <c r="X14" i="3"/>
  <c r="W14" i="3"/>
  <c r="V14" i="3"/>
  <c r="U14" i="3"/>
  <c r="T14" i="3"/>
  <c r="S14" i="3"/>
  <c r="R14" i="3"/>
  <c r="Q14" i="3"/>
  <c r="P14" i="3"/>
  <c r="O14" i="3"/>
  <c r="N14" i="3"/>
  <c r="M14" i="3"/>
  <c r="L14" i="3"/>
  <c r="K14" i="3"/>
  <c r="J14" i="3"/>
  <c r="I14" i="3"/>
  <c r="H14" i="3"/>
  <c r="G14" i="3"/>
  <c r="F14" i="3"/>
  <c r="E14" i="3"/>
  <c r="D14" i="3"/>
  <c r="C14" i="3"/>
  <c r="B14" i="3"/>
  <c r="AF13" i="3"/>
  <c r="AF12" i="3"/>
  <c r="AF11" i="3"/>
  <c r="AF10" i="3"/>
  <c r="AF9" i="3"/>
  <c r="AF8" i="3"/>
  <c r="AF7" i="3"/>
  <c r="AF14" i="3" s="1"/>
  <c r="B13" i="2"/>
  <c r="C12" i="2"/>
  <c r="D12" i="2" s="1"/>
  <c r="C11" i="2"/>
  <c r="D11" i="2" s="1"/>
  <c r="D10" i="2"/>
  <c r="C10" i="2"/>
  <c r="C9" i="2"/>
  <c r="D9" i="2" s="1"/>
  <c r="C8" i="2"/>
  <c r="D8" i="2" s="1"/>
  <c r="C7" i="2"/>
  <c r="D7" i="2" s="1"/>
  <c r="D6" i="2"/>
  <c r="C6" i="2"/>
  <c r="C13" i="2" s="1"/>
  <c r="D19" i="1"/>
  <c r="B19" i="1"/>
  <c r="F19" i="1" s="1"/>
  <c r="F18" i="1"/>
  <c r="F17" i="1"/>
  <c r="F16" i="1"/>
  <c r="F15" i="1"/>
  <c r="F14" i="1"/>
  <c r="F13" i="1"/>
  <c r="F12" i="1"/>
  <c r="F11" i="1"/>
  <c r="F10" i="1"/>
  <c r="F9" i="1"/>
  <c r="D13" i="2" l="1"/>
  <c r="C15" i="1"/>
  <c r="E12" i="1"/>
  <c r="C14" i="1"/>
  <c r="E16" i="1"/>
  <c r="E17" i="1"/>
  <c r="C12" i="1"/>
  <c r="E9" i="1"/>
  <c r="C17" i="1"/>
  <c r="E14" i="1"/>
  <c r="C9" i="1"/>
  <c r="E11" i="1"/>
  <c r="C16" i="1"/>
  <c r="E13" i="1"/>
  <c r="E15" i="1"/>
  <c r="C11" i="1"/>
  <c r="E18" i="1"/>
  <c r="C13" i="1"/>
  <c r="E10" i="1"/>
  <c r="C18" i="1"/>
  <c r="C10" i="1"/>
  <c r="E19" i="1"/>
  <c r="C19" i="1"/>
</calcChain>
</file>

<file path=xl/sharedStrings.xml><?xml version="1.0" encoding="utf-8"?>
<sst xmlns="http://schemas.openxmlformats.org/spreadsheetml/2006/main" count="129" uniqueCount="99">
  <si>
    <t>% de varones del total de contrataciones</t>
  </si>
  <si>
    <t>Mujeres</t>
  </si>
  <si>
    <t>% de mujeres del total de contrataciones</t>
  </si>
  <si>
    <t>Total</t>
  </si>
  <si>
    <t>16-19</t>
  </si>
  <si>
    <t>20-24</t>
  </si>
  <si>
    <t>25-29</t>
  </si>
  <si>
    <t>30-34</t>
  </si>
  <si>
    <t>35-39</t>
  </si>
  <si>
    <t>40-44</t>
  </si>
  <si>
    <t>45-49</t>
  </si>
  <si>
    <t>50-54</t>
  </si>
  <si>
    <t>55-59</t>
  </si>
  <si>
    <t>60-65</t>
  </si>
  <si>
    <t>TOTAL</t>
  </si>
  <si>
    <t>VARONES</t>
  </si>
  <si>
    <t>MUJERES</t>
  </si>
  <si>
    <t xml:space="preserve">Nº DE PERSONAS CONTRATADAS </t>
  </si>
  <si>
    <t>FUENTE: Jefatura del Área de Reclutamiento de la Subdelegación de Defensa en Badajoz</t>
  </si>
  <si>
    <t>Nivel de Compromiso</t>
  </si>
  <si>
    <t>Nº de Contrataciones</t>
  </si>
  <si>
    <t>Nº de Personas Contratadas</t>
  </si>
  <si>
    <t xml:space="preserve">Diferencia Contratos - Personas Contratadas </t>
  </si>
  <si>
    <t>Militares de Carrera (oficiales y Suboficiales)</t>
  </si>
  <si>
    <t>Militares de Complemento</t>
  </si>
  <si>
    <t>MTM Compromiso Temporal</t>
  </si>
  <si>
    <t>MTM Larga Duración</t>
  </si>
  <si>
    <t>MTM Permanente</t>
  </si>
  <si>
    <t>Personal Civil Funcionario</t>
  </si>
  <si>
    <t>Personal Civil Laboral</t>
  </si>
  <si>
    <t>60 - 65</t>
  </si>
  <si>
    <t>55 - 59</t>
  </si>
  <si>
    <t>16 - 19</t>
  </si>
  <si>
    <t>20 - 24</t>
  </si>
  <si>
    <t>25 - 29</t>
  </si>
  <si>
    <t>30 - 34</t>
  </si>
  <si>
    <t>35 - 39</t>
  </si>
  <si>
    <t>40 - 44</t>
  </si>
  <si>
    <t>45 - 49</t>
  </si>
  <si>
    <t>50 - 54</t>
  </si>
  <si>
    <t>Mujeres 16 - 19</t>
  </si>
  <si>
    <t>Total 16 - 19</t>
  </si>
  <si>
    <t xml:space="preserve">Mujeres 20 - 24 </t>
  </si>
  <si>
    <t>Total 20 - 24</t>
  </si>
  <si>
    <t xml:space="preserve">Mujeres 25 - 29 </t>
  </si>
  <si>
    <t>Total 25 - 29</t>
  </si>
  <si>
    <t>Mujeres 30 - 34</t>
  </si>
  <si>
    <t xml:space="preserve">Total 30 - 34 </t>
  </si>
  <si>
    <t>Mujeres 34 - 39</t>
  </si>
  <si>
    <t>Total 35 - 39</t>
  </si>
  <si>
    <t>Mujeres 40 - 44</t>
  </si>
  <si>
    <t>Total 40 - 44</t>
  </si>
  <si>
    <t>Mujeres 45 - 49</t>
  </si>
  <si>
    <t xml:space="preserve">Total 45 - 49 </t>
  </si>
  <si>
    <t>Mujeres 50 - 54</t>
  </si>
  <si>
    <t>Total 50 - 54</t>
  </si>
  <si>
    <t>Mujeres 55 - 59</t>
  </si>
  <si>
    <t>Total 55 - 59</t>
  </si>
  <si>
    <t>Mujeres 60 - 65</t>
  </si>
  <si>
    <t>Total 60 - 65</t>
  </si>
  <si>
    <t>ACCIONES PROGRAMADAS</t>
  </si>
  <si>
    <t>Acción formativa</t>
  </si>
  <si>
    <t xml:space="preserve">Entidad </t>
  </si>
  <si>
    <t>Duración</t>
  </si>
  <si>
    <t>Formación Teórica</t>
  </si>
  <si>
    <t>Formación Práctica</t>
  </si>
  <si>
    <t>Práctica laboral</t>
  </si>
  <si>
    <t>Nº de Beneficiarios</t>
  </si>
  <si>
    <t>Horas Becadas</t>
  </si>
  <si>
    <t>Horas no becadas</t>
  </si>
  <si>
    <t>No información</t>
  </si>
  <si>
    <t>Acción Formativa</t>
  </si>
  <si>
    <t>Nº de Beneficiarios de la acción</t>
  </si>
  <si>
    <t>Inserción Bruta</t>
  </si>
  <si>
    <t>Inserción Neta</t>
  </si>
  <si>
    <t>Hombres</t>
  </si>
  <si>
    <t>Hombres 16 - 19</t>
  </si>
  <si>
    <t xml:space="preserve">Hombres 20 - 24 </t>
  </si>
  <si>
    <t xml:space="preserve">Hombres 25 - 29 </t>
  </si>
  <si>
    <t>Hombres 30 - 34</t>
  </si>
  <si>
    <t>Hombres 34 - 39</t>
  </si>
  <si>
    <t>Hombres 40 - 44</t>
  </si>
  <si>
    <t>Hombres 45 - 49</t>
  </si>
  <si>
    <t>Hombres 50 - 54</t>
  </si>
  <si>
    <t>Hombres 55 - 59</t>
  </si>
  <si>
    <t>Hombres 60 - 65</t>
  </si>
  <si>
    <t>Estas tablas se publican con el objeto de facilitar su trabajo a aquellas personas interesadas en estudiar y analizar con detalle el mercado laboral de la ciudad de Badajoz. Para cada serie de datos se especifica la fuente de procedencia así como detalles de su contenido. La utilización de las tablas está sujeta a la cita, en cualquier publicación o difusión de datos que quiera realizarse, de las fuentes originales así como de la procedencia de la información a través del Informe del Mercado Laboral de la ciudad de Badajoz-Ayuntamiento de Badajoz. Entre los documentos publicados se incluye una Nota Metodológica con mayor detalle de procedencia y procesamiento de los datos.</t>
  </si>
  <si>
    <t>Curso preparatorio Escala Basica de Subfociales</t>
  </si>
  <si>
    <t>Curso preparatorio LOE Grado Superior</t>
  </si>
  <si>
    <t>Curso preparatorio  a la ESO</t>
  </si>
  <si>
    <t>Curso preparatorio Guardia Civil</t>
  </si>
  <si>
    <t>Curso de inglés</t>
  </si>
  <si>
    <t>Acceso a Tropa Permanente</t>
  </si>
  <si>
    <t>Título de Técnico Militar</t>
  </si>
  <si>
    <t>Curso Operaciones Albañilería</t>
  </si>
  <si>
    <t>Curso Fontaneria y Calefacción</t>
  </si>
  <si>
    <t>Curso de Transporte Sanitario</t>
  </si>
  <si>
    <t>Cualquier comentario o cuestión relativa a esta información puede dirigirse a la Concejalía de Empleo y Desarrollo Económico del Ayuntamiento de Badajoz. Plaza de la Soledad, nº 7. 2ª planta. 06002. Badajoz</t>
  </si>
  <si>
    <t>OCTUBRE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</si>
</sst>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0"/>
      <name val="Arial"/>
      <family val="2"/>
    </font>
    <font>
      <b/>
      <sz val="10"/>
      <name val="Arial"/>
      <family val="2"/>
    </font>
    <font>
      <b/>
      <sz val="10"/>
      <color theme="1"/>
      <name val="Arial"/>
      <family val="2"/>
    </font>
    <font>
      <sz val="10"/>
      <color theme="1"/>
      <name val="Arial"/>
      <family val="2"/>
    </font>
    <font>
      <b/>
      <sz val="12"/>
      <color theme="1"/>
      <name val="Arial"/>
      <family val="2"/>
    </font>
    <font>
      <b/>
      <sz val="11"/>
      <color theme="1"/>
      <name val="Arial"/>
      <family val="2"/>
    </font>
    <font>
      <sz val="9"/>
      <color theme="1"/>
      <name val="Arial"/>
      <family val="2"/>
    </font>
    <font>
      <sz val="14"/>
      <color theme="1"/>
      <name val="Calibri"/>
      <family val="2"/>
      <scheme val="minor"/>
    </font>
    <font>
      <sz val="14"/>
      <color theme="1"/>
      <name val="Arial"/>
      <family val="2"/>
    </font>
    <font>
      <b/>
      <sz val="14"/>
      <color theme="1"/>
      <name val="Arial"/>
      <family val="2"/>
    </font>
    <font>
      <b/>
      <sz val="8"/>
      <color rgb="FF000000"/>
      <name val="Arial"/>
      <family val="2"/>
      <charset val="1"/>
    </font>
  </fonts>
  <fills count="4">
    <fill>
      <patternFill patternType="none"/>
    </fill>
    <fill>
      <patternFill patternType="gray125"/>
    </fill>
    <fill>
      <patternFill patternType="solid">
        <fgColor indexed="9"/>
      </patternFill>
    </fill>
    <fill>
      <patternFill patternType="solid">
        <fgColor rgb="FFFFFF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1" fillId="0" borderId="0"/>
    <xf numFmtId="0" fontId="1" fillId="0" borderId="0"/>
  </cellStyleXfs>
  <cellXfs count="53">
    <xf numFmtId="0" fontId="0" fillId="0" borderId="0" xfId="0"/>
    <xf numFmtId="0" fontId="3" fillId="0" borderId="1" xfId="0" applyFont="1" applyBorder="1"/>
    <xf numFmtId="0" fontId="4" fillId="0" borderId="0" xfId="0" applyFont="1"/>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0" xfId="0" applyFont="1"/>
    <xf numFmtId="0" fontId="4" fillId="0" borderId="0" xfId="0" applyFont="1" applyAlignment="1">
      <alignment horizontal="center" vertical="center"/>
    </xf>
    <xf numFmtId="0" fontId="5" fillId="0" borderId="1" xfId="0" applyFont="1" applyBorder="1"/>
    <xf numFmtId="0" fontId="6" fillId="0" borderId="1" xfId="0" applyFont="1" applyBorder="1"/>
    <xf numFmtId="0" fontId="2" fillId="2" borderId="1" xfId="1" applyFont="1" applyFill="1" applyBorder="1" applyAlignment="1">
      <alignment horizontal="left" vertical="center" wrapText="1"/>
    </xf>
    <xf numFmtId="0" fontId="4" fillId="0" borderId="0" xfId="0" applyFont="1" applyAlignment="1">
      <alignment vertical="center"/>
    </xf>
    <xf numFmtId="0" fontId="4" fillId="0" borderId="1" xfId="0" applyFont="1" applyBorder="1" applyAlignment="1">
      <alignment vertical="center" wrapText="1"/>
    </xf>
    <xf numFmtId="0" fontId="3" fillId="0" borderId="1" xfId="0" applyFont="1" applyBorder="1" applyAlignment="1">
      <alignment horizontal="justify" vertical="center" wrapText="1"/>
    </xf>
    <xf numFmtId="0" fontId="4" fillId="0" borderId="1" xfId="0" applyFont="1" applyBorder="1" applyAlignment="1">
      <alignment vertical="center"/>
    </xf>
    <xf numFmtId="0" fontId="3" fillId="0" borderId="0" xfId="0" applyFont="1"/>
    <xf numFmtId="0" fontId="3" fillId="0" borderId="1" xfId="0" applyFont="1" applyBorder="1" applyAlignment="1">
      <alignment horizontal="center" wrapText="1"/>
    </xf>
    <xf numFmtId="0" fontId="4" fillId="0" borderId="1" xfId="0" applyFont="1" applyBorder="1"/>
    <xf numFmtId="0" fontId="7" fillId="0" borderId="2" xfId="0" applyFont="1" applyBorder="1" applyAlignment="1">
      <alignment horizontal="center" vertical="top" wrapText="1"/>
    </xf>
    <xf numFmtId="10" fontId="4" fillId="0" borderId="0" xfId="0" applyNumberFormat="1" applyFont="1"/>
    <xf numFmtId="10" fontId="4" fillId="0" borderId="1" xfId="0" applyNumberFormat="1" applyFont="1" applyBorder="1"/>
    <xf numFmtId="3" fontId="4" fillId="0" borderId="1" xfId="0" applyNumberFormat="1" applyFont="1" applyBorder="1"/>
    <xf numFmtId="3" fontId="5" fillId="0" borderId="1" xfId="0" applyNumberFormat="1" applyFont="1" applyBorder="1"/>
    <xf numFmtId="10" fontId="5" fillId="0" borderId="1" xfId="0" applyNumberFormat="1" applyFont="1" applyBorder="1"/>
    <xf numFmtId="0" fontId="3" fillId="0" borderId="3" xfId="0" applyFont="1" applyBorder="1"/>
    <xf numFmtId="0" fontId="0" fillId="3" borderId="0" xfId="0" applyFill="1"/>
    <xf numFmtId="0" fontId="8" fillId="3" borderId="0" xfId="0" applyFont="1" applyFill="1" applyAlignment="1">
      <alignment vertical="center"/>
    </xf>
    <xf numFmtId="0" fontId="9" fillId="0" borderId="0" xfId="0" applyFont="1" applyAlignment="1">
      <alignment horizontal="center" vertical="center" wrapText="1"/>
    </xf>
    <xf numFmtId="0" fontId="8" fillId="0" borderId="0" xfId="0" applyFont="1" applyAlignment="1">
      <alignment vertical="center"/>
    </xf>
    <xf numFmtId="0" fontId="10" fillId="0" borderId="0" xfId="0" applyFont="1"/>
    <xf numFmtId="0" fontId="9" fillId="0" borderId="0" xfId="0" applyFont="1"/>
    <xf numFmtId="0" fontId="11" fillId="0" borderId="5" xfId="0" applyFont="1" applyBorder="1" applyAlignment="1">
      <alignment horizontal="justify" vertical="top" wrapText="1"/>
    </xf>
    <xf numFmtId="0" fontId="11" fillId="0" borderId="6" xfId="0" applyFont="1" applyBorder="1" applyAlignment="1">
      <alignment horizontal="justify" vertical="top" wrapText="1"/>
    </xf>
    <xf numFmtId="0" fontId="11" fillId="0" borderId="7" xfId="0" applyFont="1" applyBorder="1" applyAlignment="1">
      <alignment horizontal="justify" vertical="top" wrapText="1"/>
    </xf>
    <xf numFmtId="0" fontId="11" fillId="0" borderId="8" xfId="0" applyFont="1" applyBorder="1" applyAlignment="1">
      <alignment horizontal="justify" vertical="top" wrapText="1"/>
    </xf>
    <xf numFmtId="0" fontId="4" fillId="0" borderId="1" xfId="0" applyFont="1" applyBorder="1" applyAlignment="1">
      <alignment horizontal="right" vertical="center" wrapText="1" indent="1"/>
    </xf>
    <xf numFmtId="3" fontId="4" fillId="0" borderId="1" xfId="0" applyNumberFormat="1" applyFont="1" applyBorder="1" applyAlignment="1">
      <alignment horizontal="right" indent="1"/>
    </xf>
    <xf numFmtId="0" fontId="5" fillId="0" borderId="4" xfId="0" applyFont="1" applyBorder="1" applyAlignment="1">
      <alignment horizontal="right" vertical="center" indent="1"/>
    </xf>
    <xf numFmtId="0" fontId="5" fillId="0" borderId="1" xfId="0" applyFont="1" applyBorder="1" applyAlignment="1">
      <alignment horizontal="right" vertical="center" indent="1"/>
    </xf>
    <xf numFmtId="3" fontId="5" fillId="0" borderId="1" xfId="0" applyNumberFormat="1" applyFont="1" applyBorder="1" applyAlignment="1">
      <alignment horizontal="right" indent="1"/>
    </xf>
    <xf numFmtId="0" fontId="4" fillId="0" borderId="1" xfId="0" applyFont="1" applyBorder="1" applyAlignment="1">
      <alignment horizontal="right" indent="1"/>
    </xf>
    <xf numFmtId="0" fontId="6" fillId="0" borderId="1" xfId="0" applyFont="1" applyBorder="1" applyAlignment="1">
      <alignment horizontal="right" inden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xf>
  </cellXfs>
  <cellStyles count="4">
    <cellStyle name="Normal" xfId="0" builtinId="0"/>
    <cellStyle name="Normal 2" xfId="1" xr:uid="{66BA6C0E-4BCC-404F-811E-AF33480EBFA9}"/>
    <cellStyle name="Normal 2 2" xfId="2" xr:uid="{6AF6650F-47EB-4A99-A8B6-382288153E9D}"/>
    <cellStyle name="Normal 3" xfId="3" xr:uid="{83C4E17D-0FCC-4986-AB09-74A7A5824B1F}"/>
  </cellStyles>
  <dxfs count="1">
    <dxf>
      <font>
        <color theme="0" tint="-0.24994659260841701"/>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905999053095596E-2"/>
          <c:y val="0.10733615990308903"/>
          <c:w val="0.8743858681412634"/>
          <c:h val="0.77320573389864722"/>
        </c:manualLayout>
      </c:layout>
      <c:barChart>
        <c:barDir val="col"/>
        <c:grouping val="stacked"/>
        <c:varyColors val="0"/>
        <c:ser>
          <c:idx val="0"/>
          <c:order val="0"/>
          <c:tx>
            <c:strRef>
              <c:f>'Contratadas Sexo-Edad'!$B$8</c:f>
              <c:strCache>
                <c:ptCount val="1"/>
                <c:pt idx="0">
                  <c:v>Hombres</c:v>
                </c:pt>
              </c:strCache>
            </c:strRef>
          </c:tx>
          <c:spPr>
            <a:solidFill>
              <a:srgbClr val="7030A0">
                <a:alpha val="70000"/>
              </a:srgbClr>
            </a:solidFill>
            <a:ln>
              <a:noFill/>
            </a:ln>
            <a:effectLst/>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'Contratadas Sexo-Edad'!$A$9:$A$18</c:f>
              <c:strCache>
                <c:ptCount val="10"/>
                <c:pt idx="0">
                  <c:v>16-19</c:v>
                </c:pt>
                <c:pt idx="1">
                  <c:v>20-24</c:v>
                </c:pt>
                <c:pt idx="2">
                  <c:v>25-29</c:v>
                </c:pt>
                <c:pt idx="3">
                  <c:v>30-34</c:v>
                </c:pt>
                <c:pt idx="4">
                  <c:v>35-39</c:v>
                </c:pt>
                <c:pt idx="5">
                  <c:v>40-44</c:v>
                </c:pt>
                <c:pt idx="6">
                  <c:v>45-49</c:v>
                </c:pt>
                <c:pt idx="7">
                  <c:v>50-54</c:v>
                </c:pt>
                <c:pt idx="8">
                  <c:v>55-59</c:v>
                </c:pt>
                <c:pt idx="9">
                  <c:v>60-65</c:v>
                </c:pt>
              </c:strCache>
            </c:strRef>
          </c:cat>
          <c:val>
            <c:numRef>
              <c:f>'Contratadas Sexo-Edad'!$B$9:$B$18</c:f>
              <c:numCache>
                <c:formatCode>#,##0</c:formatCode>
                <c:ptCount val="10"/>
                <c:pt idx="0">
                  <c:v>5</c:v>
                </c:pt>
                <c:pt idx="1">
                  <c:v>358</c:v>
                </c:pt>
                <c:pt idx="2">
                  <c:v>576</c:v>
                </c:pt>
                <c:pt idx="3">
                  <c:v>819</c:v>
                </c:pt>
                <c:pt idx="4">
                  <c:v>896</c:v>
                </c:pt>
                <c:pt idx="5">
                  <c:v>655</c:v>
                </c:pt>
                <c:pt idx="6">
                  <c:v>363</c:v>
                </c:pt>
                <c:pt idx="7">
                  <c:v>193</c:v>
                </c:pt>
                <c:pt idx="8">
                  <c:v>96</c:v>
                </c:pt>
                <c:pt idx="9">
                  <c:v>31</c:v>
                </c:pt>
              </c:numCache>
            </c:numRef>
          </c:val>
          <c:extLst>
            <c:ext xmlns:c16="http://schemas.microsoft.com/office/drawing/2014/chart" uri="{C3380CC4-5D6E-409C-BE32-E72D297353CC}">
              <c16:uniqueId val="{00000000-79B7-44B8-B974-1E3767179A4A}"/>
            </c:ext>
          </c:extLst>
        </c:ser>
        <c:ser>
          <c:idx val="1"/>
          <c:order val="1"/>
          <c:tx>
            <c:strRef>
              <c:f>'Contratadas Sexo-Edad'!$D$8</c:f>
              <c:strCache>
                <c:ptCount val="1"/>
                <c:pt idx="0">
                  <c:v>Mujeres</c:v>
                </c:pt>
              </c:strCache>
            </c:strRef>
          </c:tx>
          <c:spPr>
            <a:solidFill>
              <a:schemeClr val="accent3">
                <a:lumMod val="75000"/>
                <a:alpha val="70000"/>
              </a:schemeClr>
            </a:solidFill>
            <a:ln>
              <a:noFill/>
            </a:ln>
            <a:effectLst/>
          </c:spPr>
          <c:invertIfNegative val="0"/>
          <c:dLbls>
            <c:dLbl>
              <c:idx val="0"/>
              <c:layout>
                <c:manualLayout>
                  <c:x val="0"/>
                  <c:y val="-4.6153846153846323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9B7-44B8-B974-1E3767179A4A}"/>
                </c:ext>
              </c:extLst>
            </c:dLbl>
            <c:dLbl>
              <c:idx val="1"/>
              <c:layout>
                <c:manualLayout>
                  <c:x val="0"/>
                  <c:y val="-6.1538461538461584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B7-44B8-B974-1E3767179A4A}"/>
                </c:ext>
              </c:extLst>
            </c:dLbl>
            <c:dLbl>
              <c:idx val="2"/>
              <c:layout>
                <c:manualLayout>
                  <c:x val="0"/>
                  <c:y val="-7.6923076923076913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9B7-44B8-B974-1E3767179A4A}"/>
                </c:ext>
              </c:extLst>
            </c:dLbl>
            <c:dLbl>
              <c:idx val="3"/>
              <c:layout>
                <c:manualLayout>
                  <c:x val="0"/>
                  <c:y val="-7.6923076923076927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B7-44B8-B974-1E3767179A4A}"/>
                </c:ext>
              </c:extLst>
            </c:dLbl>
            <c:dLbl>
              <c:idx val="4"/>
              <c:layout>
                <c:manualLayout>
                  <c:x val="0"/>
                  <c:y val="-4.1025641025641033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9B7-44B8-B974-1E3767179A4A}"/>
                </c:ext>
              </c:extLst>
            </c:dLbl>
            <c:dLbl>
              <c:idx val="5"/>
              <c:layout>
                <c:manualLayout>
                  <c:x val="2.3350846468184472E-3"/>
                  <c:y val="-3.0769230769230872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9B7-44B8-B974-1E3767179A4A}"/>
                </c:ext>
              </c:extLst>
            </c:dLbl>
            <c:dLbl>
              <c:idx val="6"/>
              <c:layout>
                <c:manualLayout>
                  <c:x val="0"/>
                  <c:y val="-4.1025641025641033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B7-44B8-B974-1E3767179A4A}"/>
                </c:ext>
              </c:extLst>
            </c:dLbl>
            <c:dLbl>
              <c:idx val="7"/>
              <c:layout>
                <c:manualLayout>
                  <c:x val="0"/>
                  <c:y val="-3.0769230769230681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9B7-44B8-B974-1E3767179A4A}"/>
                </c:ext>
              </c:extLst>
            </c:dLbl>
            <c:dLbl>
              <c:idx val="8"/>
              <c:layout>
                <c:manualLayout>
                  <c:x val="0"/>
                  <c:y val="-3.5897435897435895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9B7-44B8-B974-1E3767179A4A}"/>
                </c:ext>
              </c:extLst>
            </c:dLbl>
            <c:dLbl>
              <c:idx val="9"/>
              <c:layout>
                <c:manualLayout>
                  <c:x val="0"/>
                  <c:y val="-3.0769230769230792E-2"/>
                </c:manualLayout>
              </c:layout>
              <c:spPr>
                <a:noFill/>
                <a:ln w="25400">
                  <a:noFill/>
                </a:ln>
              </c:spPr>
              <c:txPr>
                <a:bodyPr/>
                <a:lstStyle/>
                <a:p>
                  <a:pPr>
                    <a:defRPr/>
                  </a:pPr>
                  <a:endParaRPr lang="es-E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9B7-44B8-B974-1E3767179A4A}"/>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'Contratadas Sexo-Edad'!$A$9:$A$18</c:f>
              <c:strCache>
                <c:ptCount val="10"/>
                <c:pt idx="0">
                  <c:v>16-19</c:v>
                </c:pt>
                <c:pt idx="1">
                  <c:v>20-24</c:v>
                </c:pt>
                <c:pt idx="2">
                  <c:v>25-29</c:v>
                </c:pt>
                <c:pt idx="3">
                  <c:v>30-34</c:v>
                </c:pt>
                <c:pt idx="4">
                  <c:v>35-39</c:v>
                </c:pt>
                <c:pt idx="5">
                  <c:v>40-44</c:v>
                </c:pt>
                <c:pt idx="6">
                  <c:v>45-49</c:v>
                </c:pt>
                <c:pt idx="7">
                  <c:v>50-54</c:v>
                </c:pt>
                <c:pt idx="8">
                  <c:v>55-59</c:v>
                </c:pt>
                <c:pt idx="9">
                  <c:v>60-65</c:v>
                </c:pt>
              </c:strCache>
            </c:strRef>
          </c:cat>
          <c:val>
            <c:numRef>
              <c:f>'Contratadas Sexo-Edad'!$D$9:$D$18</c:f>
              <c:numCache>
                <c:formatCode>#,##0</c:formatCode>
                <c:ptCount val="10"/>
                <c:pt idx="0">
                  <c:v>0</c:v>
                </c:pt>
                <c:pt idx="1">
                  <c:v>26</c:v>
                </c:pt>
                <c:pt idx="2">
                  <c:v>35</c:v>
                </c:pt>
                <c:pt idx="3">
                  <c:v>60</c:v>
                </c:pt>
                <c:pt idx="4">
                  <c:v>132</c:v>
                </c:pt>
                <c:pt idx="5">
                  <c:v>111</c:v>
                </c:pt>
                <c:pt idx="6">
                  <c:v>33</c:v>
                </c:pt>
                <c:pt idx="7">
                  <c:v>8</c:v>
                </c:pt>
                <c:pt idx="8">
                  <c:v>4</c:v>
                </c:pt>
                <c:pt idx="9">
                  <c:v>3</c:v>
                </c:pt>
              </c:numCache>
            </c:numRef>
          </c:val>
          <c:extLst>
            <c:ext xmlns:c16="http://schemas.microsoft.com/office/drawing/2014/chart" uri="{C3380CC4-5D6E-409C-BE32-E72D297353CC}">
              <c16:uniqueId val="{0000000B-79B7-44B8-B974-1E3767179A4A}"/>
            </c:ext>
          </c:extLst>
        </c:ser>
        <c:dLbls>
          <c:showLegendKey val="0"/>
          <c:showVal val="0"/>
          <c:showCatName val="0"/>
          <c:showSerName val="0"/>
          <c:showPercent val="0"/>
          <c:showBubbleSize val="0"/>
        </c:dLbls>
        <c:gapWidth val="50"/>
        <c:overlap val="100"/>
        <c:axId val="1198546832"/>
        <c:axId val="1"/>
      </c:barChart>
      <c:catAx>
        <c:axId val="1198546832"/>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0" vert="horz"/>
          <a:lstStyle/>
          <a:p>
            <a:pPr>
              <a:defRPr/>
            </a:pPr>
            <a:endParaRPr lang="es-ES"/>
          </a:p>
        </c:txPr>
        <c:crossAx val="1"/>
        <c:crosses val="autoZero"/>
        <c:auto val="1"/>
        <c:lblAlgn val="ctr"/>
        <c:lblOffset val="100"/>
        <c:noMultiLvlLbl val="0"/>
      </c:catAx>
      <c:valAx>
        <c:axId val="1"/>
        <c:scaling>
          <c:orientation val="minMax"/>
          <c:max val="1200"/>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0"/>
        <c:majorTickMark val="none"/>
        <c:minorTickMark val="none"/>
        <c:tickLblPos val="nextTo"/>
        <c:spPr>
          <a:ln w="9525">
            <a:noFill/>
          </a:ln>
        </c:spPr>
        <c:txPr>
          <a:bodyPr rot="0" vert="horz"/>
          <a:lstStyle/>
          <a:p>
            <a:pPr>
              <a:defRPr/>
            </a:pPr>
            <a:endParaRPr lang="es-ES"/>
          </a:p>
        </c:txPr>
        <c:crossAx val="1198546832"/>
        <c:crosses val="autoZero"/>
        <c:crossBetween val="between"/>
        <c:majorUnit val="100"/>
      </c:valAx>
      <c:spPr>
        <a:noFill/>
        <a:ln w="25400">
          <a:noFill/>
        </a:ln>
      </c:spPr>
    </c:plotArea>
    <c:legend>
      <c:legendPos val="b"/>
      <c:layout>
        <c:manualLayout>
          <c:xMode val="edge"/>
          <c:yMode val="edge"/>
          <c:x val="0.39952139957986865"/>
          <c:y val="2.1153240460327072E-2"/>
          <c:w val="0.26719215264466722"/>
          <c:h val="9.6667474258025451E-2"/>
        </c:manualLayout>
      </c:layout>
      <c:overlay val="0"/>
      <c:spPr>
        <a:noFill/>
        <a:ln w="25400">
          <a:noFill/>
        </a:ln>
      </c:sp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Bahnschrift" panose="020B0502040204020203" pitchFamily="34" charset="0"/>
          <a:ea typeface="Adobe Gurmukhi"/>
          <a:cs typeface="Adobe Gurmukhi"/>
        </a:defRPr>
      </a:pPr>
      <a:endParaRPr lang="es-ES"/>
    </a:p>
  </c:txPr>
  <c:printSettings>
    <c:headerFooter/>
    <c:pageMargins b="0.75000000000000189" l="0.70000000000000062" r="0.70000000000000062" t="0.7500000000000018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217"/>
      <c:rAngAx val="0"/>
      <c:perspective val="0"/>
    </c:view3D>
    <c:floor>
      <c:thickness val="0"/>
    </c:floor>
    <c:sideWall>
      <c:thickness val="0"/>
    </c:sideWall>
    <c:backWall>
      <c:thickness val="0"/>
    </c:backWall>
    <c:plotArea>
      <c:layout>
        <c:manualLayout>
          <c:layoutTarget val="inner"/>
          <c:xMode val="edge"/>
          <c:yMode val="edge"/>
          <c:x val="1.3678915135608015E-3"/>
          <c:y val="1.1574074074074073E-2"/>
          <c:w val="0.64137379702537167"/>
          <c:h val="0.98611111111111116"/>
        </c:manualLayout>
      </c:layout>
      <c:pie3DChart>
        <c:varyColors val="1"/>
        <c:ser>
          <c:idx val="0"/>
          <c:order val="0"/>
          <c:tx>
            <c:strRef>
              <c:f>'Contratos Nivel de Compromiso'!$C$5</c:f>
              <c:strCache>
                <c:ptCount val="1"/>
                <c:pt idx="0">
                  <c:v>Nº de Personas Contratadas</c:v>
                </c:pt>
              </c:strCache>
            </c:strRef>
          </c:tx>
          <c:explosion val="10"/>
          <c:dPt>
            <c:idx val="0"/>
            <c:bubble3D val="0"/>
            <c:spPr>
              <a:gradFill rotWithShape="1">
                <a:gsLst>
                  <a:gs pos="0">
                    <a:schemeClr val="accent6">
                      <a:tint val="50000"/>
                      <a:satMod val="300000"/>
                    </a:schemeClr>
                  </a:gs>
                  <a:gs pos="35000">
                    <a:schemeClr val="accent6">
                      <a:tint val="37000"/>
                      <a:satMod val="300000"/>
                    </a:schemeClr>
                  </a:gs>
                  <a:gs pos="100000">
                    <a:schemeClr val="accent6">
                      <a:tint val="15000"/>
                      <a:satMod val="350000"/>
                    </a:schemeClr>
                  </a:gs>
                </a:gsLst>
                <a:lin ang="16200000" scaled="1"/>
              </a:gra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0-38E1-498E-A340-3455C3EAE40D}"/>
              </c:ext>
            </c:extLst>
          </c:dPt>
          <c:dPt>
            <c:idx val="1"/>
            <c:bubble3D val="0"/>
            <c:spPr>
              <a:gradFill rotWithShape="1">
                <a:gsLst>
                  <a:gs pos="0">
                    <a:schemeClr val="accent5">
                      <a:tint val="50000"/>
                      <a:satMod val="300000"/>
                    </a:schemeClr>
                  </a:gs>
                  <a:gs pos="35000">
                    <a:schemeClr val="accent5">
                      <a:tint val="37000"/>
                      <a:satMod val="300000"/>
                    </a:schemeClr>
                  </a:gs>
                  <a:gs pos="100000">
                    <a:schemeClr val="accent5">
                      <a:tint val="15000"/>
                      <a:satMod val="350000"/>
                    </a:schemeClr>
                  </a:gs>
                </a:gsLst>
                <a:lin ang="16200000" scaled="1"/>
              </a:gra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1-38E1-498E-A340-3455C3EAE40D}"/>
              </c:ext>
            </c:extLst>
          </c:dPt>
          <c:dPt>
            <c:idx val="2"/>
            <c:bubble3D val="0"/>
            <c:spPr>
              <a:gradFill rotWithShape="1">
                <a:gsLst>
                  <a:gs pos="0">
                    <a:schemeClr val="accent4">
                      <a:tint val="50000"/>
                      <a:satMod val="300000"/>
                    </a:schemeClr>
                  </a:gs>
                  <a:gs pos="35000">
                    <a:schemeClr val="accent4">
                      <a:tint val="37000"/>
                      <a:satMod val="300000"/>
                    </a:schemeClr>
                  </a:gs>
                  <a:gs pos="100000">
                    <a:schemeClr val="accent4">
                      <a:tint val="15000"/>
                      <a:satMod val="350000"/>
                    </a:schemeClr>
                  </a:gs>
                </a:gsLst>
                <a:lin ang="16200000" scaled="1"/>
              </a:gra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2-38E1-498E-A340-3455C3EAE40D}"/>
              </c:ext>
            </c:extLst>
          </c:dPt>
          <c:dPt>
            <c:idx val="3"/>
            <c:bubble3D val="0"/>
            <c:spPr>
              <a:gradFill rotWithShape="1">
                <a:gsLst>
                  <a:gs pos="0">
                    <a:schemeClr val="accent6">
                      <a:lumMod val="60000"/>
                      <a:tint val="50000"/>
                      <a:satMod val="300000"/>
                    </a:schemeClr>
                  </a:gs>
                  <a:gs pos="35000">
                    <a:schemeClr val="accent6">
                      <a:lumMod val="60000"/>
                      <a:tint val="37000"/>
                      <a:satMod val="300000"/>
                    </a:schemeClr>
                  </a:gs>
                  <a:gs pos="100000">
                    <a:schemeClr val="accent6">
                      <a:lumMod val="60000"/>
                      <a:tint val="15000"/>
                      <a:satMod val="350000"/>
                    </a:schemeClr>
                  </a:gs>
                </a:gsLst>
                <a:lin ang="16200000" scaled="1"/>
              </a:gra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3-38E1-498E-A340-3455C3EAE40D}"/>
              </c:ext>
            </c:extLst>
          </c:dPt>
          <c:dPt>
            <c:idx val="4"/>
            <c:bubble3D val="0"/>
            <c:spPr>
              <a:gradFill rotWithShape="1">
                <a:gsLst>
                  <a:gs pos="0">
                    <a:schemeClr val="accent5">
                      <a:lumMod val="60000"/>
                      <a:tint val="50000"/>
                      <a:satMod val="300000"/>
                    </a:schemeClr>
                  </a:gs>
                  <a:gs pos="35000">
                    <a:schemeClr val="accent5">
                      <a:lumMod val="60000"/>
                      <a:tint val="37000"/>
                      <a:satMod val="300000"/>
                    </a:schemeClr>
                  </a:gs>
                  <a:gs pos="100000">
                    <a:schemeClr val="accent5">
                      <a:lumMod val="60000"/>
                      <a:tint val="15000"/>
                      <a:satMod val="350000"/>
                    </a:schemeClr>
                  </a:gs>
                </a:gsLst>
                <a:lin ang="16200000" scaled="1"/>
              </a:gra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4-38E1-498E-A340-3455C3EAE40D}"/>
              </c:ext>
            </c:extLst>
          </c:dPt>
          <c:dPt>
            <c:idx val="5"/>
            <c:bubble3D val="0"/>
            <c:spPr>
              <a:gradFill rotWithShape="1">
                <a:gsLst>
                  <a:gs pos="0">
                    <a:schemeClr val="accent4">
                      <a:lumMod val="60000"/>
                      <a:tint val="50000"/>
                      <a:satMod val="300000"/>
                    </a:schemeClr>
                  </a:gs>
                  <a:gs pos="35000">
                    <a:schemeClr val="accent4">
                      <a:lumMod val="60000"/>
                      <a:tint val="37000"/>
                      <a:satMod val="300000"/>
                    </a:schemeClr>
                  </a:gs>
                  <a:gs pos="100000">
                    <a:schemeClr val="accent4">
                      <a:lumMod val="60000"/>
                      <a:tint val="15000"/>
                      <a:satMod val="350000"/>
                    </a:schemeClr>
                  </a:gs>
                </a:gsLst>
                <a:lin ang="16200000" scaled="1"/>
              </a:gra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5-38E1-498E-A340-3455C3EAE40D}"/>
              </c:ext>
            </c:extLst>
          </c:dPt>
          <c:dPt>
            <c:idx val="6"/>
            <c:bubble3D val="0"/>
            <c:spPr>
              <a:gradFill rotWithShape="1">
                <a:gsLst>
                  <a:gs pos="0">
                    <a:schemeClr val="accent6">
                      <a:lumMod val="80000"/>
                      <a:lumOff val="20000"/>
                      <a:tint val="50000"/>
                      <a:satMod val="300000"/>
                    </a:schemeClr>
                  </a:gs>
                  <a:gs pos="35000">
                    <a:schemeClr val="accent6">
                      <a:lumMod val="80000"/>
                      <a:lumOff val="20000"/>
                      <a:tint val="37000"/>
                      <a:satMod val="300000"/>
                    </a:schemeClr>
                  </a:gs>
                  <a:gs pos="100000">
                    <a:schemeClr val="accent6">
                      <a:lumMod val="80000"/>
                      <a:lumOff val="20000"/>
                      <a:tint val="15000"/>
                      <a:satMod val="350000"/>
                    </a:schemeClr>
                  </a:gs>
                </a:gsLst>
                <a:lin ang="16200000" scaled="1"/>
              </a:gradFill>
              <a:ln>
                <a:noFill/>
              </a:ln>
              <a:effectLst>
                <a:outerShdw blurRad="40000" dist="20000" dir="5400000" rotWithShape="0">
                  <a:srgbClr val="000000">
                    <a:alpha val="38000"/>
                  </a:srgbClr>
                </a:outerShdw>
              </a:effectLst>
              <a:sp3d/>
            </c:spPr>
            <c:extLst>
              <c:ext xmlns:c16="http://schemas.microsoft.com/office/drawing/2014/chart" uri="{C3380CC4-5D6E-409C-BE32-E72D297353CC}">
                <c16:uniqueId val="{00000006-38E1-498E-A340-3455C3EAE40D}"/>
              </c:ext>
            </c:extLst>
          </c:dPt>
          <c:dLbls>
            <c:dLbl>
              <c:idx val="5"/>
              <c:tx>
                <c:rich>
                  <a:bodyPr/>
                  <a:lstStyle/>
                  <a:p>
                    <a:pPr>
                      <a:defRPr/>
                    </a:pPr>
                    <a:r>
                      <a:rPr lang="en-US"/>
                      <a:t>0,4%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38E1-498E-A340-3455C3EAE40D}"/>
                </c:ext>
              </c:extLst>
            </c:dLbl>
            <c:spPr>
              <a:noFill/>
              <a:ln w="25400">
                <a:noFill/>
              </a:ln>
            </c:sp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'Contratos Nivel de Compromiso'!$A$6:$A$12</c:f>
              <c:strCache>
                <c:ptCount val="7"/>
                <c:pt idx="0">
                  <c:v>Militares de Carrera (oficiales y Suboficiales)</c:v>
                </c:pt>
                <c:pt idx="1">
                  <c:v>Militares de Complemento</c:v>
                </c:pt>
                <c:pt idx="2">
                  <c:v>MTM Compromiso Temporal</c:v>
                </c:pt>
                <c:pt idx="3">
                  <c:v>MTM Larga Duración</c:v>
                </c:pt>
                <c:pt idx="4">
                  <c:v>MTM Permanente</c:v>
                </c:pt>
                <c:pt idx="5">
                  <c:v>Personal Civil Funcionario</c:v>
                </c:pt>
                <c:pt idx="6">
                  <c:v>Personal Civil Laboral</c:v>
                </c:pt>
              </c:strCache>
            </c:strRef>
          </c:cat>
          <c:val>
            <c:numRef>
              <c:f>'Contratos Nivel de Compromiso'!$C$6:$C$12</c:f>
              <c:numCache>
                <c:formatCode>#,##0</c:formatCode>
                <c:ptCount val="7"/>
                <c:pt idx="0">
                  <c:v>942</c:v>
                </c:pt>
                <c:pt idx="1">
                  <c:v>145</c:v>
                </c:pt>
                <c:pt idx="2">
                  <c:v>1036</c:v>
                </c:pt>
                <c:pt idx="3">
                  <c:v>1287</c:v>
                </c:pt>
                <c:pt idx="4">
                  <c:v>908</c:v>
                </c:pt>
                <c:pt idx="5">
                  <c:v>11</c:v>
                </c:pt>
                <c:pt idx="6">
                  <c:v>75</c:v>
                </c:pt>
              </c:numCache>
            </c:numRef>
          </c:val>
          <c:extLst>
            <c:ext xmlns:c16="http://schemas.microsoft.com/office/drawing/2014/chart" uri="{C3380CC4-5D6E-409C-BE32-E72D297353CC}">
              <c16:uniqueId val="{00000007-38E1-498E-A340-3455C3EAE40D}"/>
            </c:ext>
          </c:extLst>
        </c:ser>
        <c:dLbls>
          <c:showLegendKey val="0"/>
          <c:showVal val="0"/>
          <c:showCatName val="0"/>
          <c:showSerName val="0"/>
          <c:showPercent val="0"/>
          <c:showBubbleSize val="0"/>
          <c:showLeaderLines val="1"/>
        </c:dLbls>
      </c:pie3DChart>
      <c:spPr>
        <a:noFill/>
        <a:ln w="25400">
          <a:noFill/>
        </a:ln>
      </c:spPr>
    </c:plotArea>
    <c:legend>
      <c:legendPos val="b"/>
      <c:layout>
        <c:manualLayout>
          <c:xMode val="edge"/>
          <c:yMode val="edge"/>
          <c:x val="0.65600349956255466"/>
          <c:y val="4.8028579760863228E-2"/>
          <c:w val="0.34354855643044624"/>
          <c:h val="0.92419364246135904"/>
        </c:manualLayout>
      </c:layout>
      <c:overlay val="0"/>
      <c:spPr>
        <a:noFill/>
        <a:ln w="25400">
          <a:noFill/>
        </a:ln>
      </c:sp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Bahnschrift" panose="020B0502040204020203" pitchFamily="34" charset="0"/>
          <a:ea typeface="Adobe Gurmukhi"/>
          <a:cs typeface="Adobe Gurmukhi"/>
        </a:defRPr>
      </a:pPr>
      <a:endParaRPr lang="es-ES"/>
    </a:p>
  </c:txPr>
  <c:printSettings>
    <c:headerFooter/>
    <c:pageMargins b="0.75000000000000189" l="0.70000000000000062" r="0.70000000000000062" t="0.750000000000001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339037665569897E-2"/>
          <c:y val="0.161085329759312"/>
          <c:w val="0.9211604487285926"/>
          <c:h val="0.72361283297034684"/>
        </c:manualLayout>
      </c:layout>
      <c:lineChart>
        <c:grouping val="standard"/>
        <c:varyColors val="0"/>
        <c:ser>
          <c:idx val="0"/>
          <c:order val="0"/>
          <c:tx>
            <c:strRef>
              <c:f>'Contratos Edad-Sexo'!$A$7</c:f>
              <c:strCache>
                <c:ptCount val="1"/>
                <c:pt idx="0">
                  <c:v>Militares de Carrera (oficiales y Suboficiales)</c:v>
                </c:pt>
              </c:strCache>
            </c:strRef>
          </c:tx>
          <c:spPr>
            <a:ln w="38100" cap="flat" cmpd="dbl" algn="ctr">
              <a:solidFill>
                <a:schemeClr val="accent1"/>
              </a:solidFill>
              <a:miter lim="800000"/>
            </a:ln>
            <a:effectLst/>
          </c:spPr>
          <c:marker>
            <c:symbol val="none"/>
          </c:marker>
          <c:cat>
            <c:strRef>
              <c:f>('Contratos Edad-Sexo'!$D$6,'Contratos Edad-Sexo'!$G$6,'Contratos Edad-Sexo'!$J$6,'Contratos Edad-Sexo'!$M$6,'Contratos Edad-Sexo'!$P$6,'Contratos Edad-Sexo'!$S$6,'Contratos Edad-Sexo'!$V$6,'Contratos Edad-Sexo'!$Y$6,'Contratos Edad-Sexo'!$AB$6,'Contratos Edad-Sexo'!$AE$6)</c:f>
              <c:strCache>
                <c:ptCount val="10"/>
                <c:pt idx="0">
                  <c:v>Total 16 - 19</c:v>
                </c:pt>
                <c:pt idx="1">
                  <c:v>Total 20 - 24</c:v>
                </c:pt>
                <c:pt idx="2">
                  <c:v>Total 25 - 29</c:v>
                </c:pt>
                <c:pt idx="3">
                  <c:v>Total 30 - 34 </c:v>
                </c:pt>
                <c:pt idx="4">
                  <c:v>Total 35 - 39</c:v>
                </c:pt>
                <c:pt idx="5">
                  <c:v>Total 40 - 44</c:v>
                </c:pt>
                <c:pt idx="6">
                  <c:v>Total 45 - 49 </c:v>
                </c:pt>
                <c:pt idx="7">
                  <c:v>Total 50 - 54</c:v>
                </c:pt>
                <c:pt idx="8">
                  <c:v>Total 55 - 59</c:v>
                </c:pt>
                <c:pt idx="9">
                  <c:v>Total 60 - 65</c:v>
                </c:pt>
              </c:strCache>
            </c:strRef>
          </c:cat>
          <c:val>
            <c:numRef>
              <c:f>('Contratos Edad-Sexo'!$D$7,'Contratos Edad-Sexo'!$G$7,'Contratos Edad-Sexo'!$J$7,'Contratos Edad-Sexo'!$M$7,'Contratos Edad-Sexo'!$P$7,'Contratos Edad-Sexo'!$S$7,'Contratos Edad-Sexo'!$V$7,'Contratos Edad-Sexo'!$Y$7,'Contratos Edad-Sexo'!$AB$7,'Contratos Edad-Sexo'!$AE$7)</c:f>
              <c:numCache>
                <c:formatCode>General</c:formatCode>
                <c:ptCount val="10"/>
                <c:pt idx="0">
                  <c:v>0</c:v>
                </c:pt>
                <c:pt idx="1">
                  <c:v>22</c:v>
                </c:pt>
                <c:pt idx="2">
                  <c:v>82</c:v>
                </c:pt>
                <c:pt idx="3">
                  <c:v>187</c:v>
                </c:pt>
                <c:pt idx="4">
                  <c:v>189</c:v>
                </c:pt>
                <c:pt idx="5">
                  <c:v>148</c:v>
                </c:pt>
                <c:pt idx="6">
                  <c:v>132</c:v>
                </c:pt>
                <c:pt idx="7">
                  <c:v>112</c:v>
                </c:pt>
                <c:pt idx="8">
                  <c:v>64</c:v>
                </c:pt>
                <c:pt idx="9">
                  <c:v>6</c:v>
                </c:pt>
              </c:numCache>
            </c:numRef>
          </c:val>
          <c:smooth val="0"/>
          <c:extLst>
            <c:ext xmlns:c16="http://schemas.microsoft.com/office/drawing/2014/chart" uri="{C3380CC4-5D6E-409C-BE32-E72D297353CC}">
              <c16:uniqueId val="{00000000-4CA4-411F-8682-FD21175CC2EF}"/>
            </c:ext>
          </c:extLst>
        </c:ser>
        <c:ser>
          <c:idx val="1"/>
          <c:order val="1"/>
          <c:tx>
            <c:strRef>
              <c:f>'Contratos Edad-Sexo'!$A$8</c:f>
              <c:strCache>
                <c:ptCount val="1"/>
                <c:pt idx="0">
                  <c:v>Militares de Complemento</c:v>
                </c:pt>
              </c:strCache>
            </c:strRef>
          </c:tx>
          <c:spPr>
            <a:ln w="38100" cap="flat" cmpd="dbl" algn="ctr">
              <a:solidFill>
                <a:schemeClr val="accent2"/>
              </a:solidFill>
              <a:miter lim="800000"/>
            </a:ln>
            <a:effectLst/>
          </c:spPr>
          <c:marker>
            <c:symbol val="none"/>
          </c:marker>
          <c:cat>
            <c:strRef>
              <c:f>('Contratos Edad-Sexo'!$D$6,'Contratos Edad-Sexo'!$G$6,'Contratos Edad-Sexo'!$J$6,'Contratos Edad-Sexo'!$M$6,'Contratos Edad-Sexo'!$P$6,'Contratos Edad-Sexo'!$S$6,'Contratos Edad-Sexo'!$V$6,'Contratos Edad-Sexo'!$Y$6,'Contratos Edad-Sexo'!$AB$6,'Contratos Edad-Sexo'!$AE$6)</c:f>
              <c:strCache>
                <c:ptCount val="10"/>
                <c:pt idx="0">
                  <c:v>Total 16 - 19</c:v>
                </c:pt>
                <c:pt idx="1">
                  <c:v>Total 20 - 24</c:v>
                </c:pt>
                <c:pt idx="2">
                  <c:v>Total 25 - 29</c:v>
                </c:pt>
                <c:pt idx="3">
                  <c:v>Total 30 - 34 </c:v>
                </c:pt>
                <c:pt idx="4">
                  <c:v>Total 35 - 39</c:v>
                </c:pt>
                <c:pt idx="5">
                  <c:v>Total 40 - 44</c:v>
                </c:pt>
                <c:pt idx="6">
                  <c:v>Total 45 - 49 </c:v>
                </c:pt>
                <c:pt idx="7">
                  <c:v>Total 50 - 54</c:v>
                </c:pt>
                <c:pt idx="8">
                  <c:v>Total 55 - 59</c:v>
                </c:pt>
                <c:pt idx="9">
                  <c:v>Total 60 - 65</c:v>
                </c:pt>
              </c:strCache>
            </c:strRef>
          </c:cat>
          <c:val>
            <c:numRef>
              <c:f>('Contratos Edad-Sexo'!$D$8,'Contratos Edad-Sexo'!$G$8,'Contratos Edad-Sexo'!$J$8,'Contratos Edad-Sexo'!$M$8,'Contratos Edad-Sexo'!$P$8,'Contratos Edad-Sexo'!$S$8,'Contratos Edad-Sexo'!$V$8,'Contratos Edad-Sexo'!$Y$8,'Contratos Edad-Sexo'!$AB$8,'Contratos Edad-Sexo'!$AE$8)</c:f>
              <c:numCache>
                <c:formatCode>General</c:formatCode>
                <c:ptCount val="10"/>
                <c:pt idx="0">
                  <c:v>0</c:v>
                </c:pt>
                <c:pt idx="1">
                  <c:v>44</c:v>
                </c:pt>
                <c:pt idx="2">
                  <c:v>70</c:v>
                </c:pt>
                <c:pt idx="3">
                  <c:v>27</c:v>
                </c:pt>
                <c:pt idx="4">
                  <c:v>0</c:v>
                </c:pt>
                <c:pt idx="5">
                  <c:v>1</c:v>
                </c:pt>
                <c:pt idx="6">
                  <c:v>3</c:v>
                </c:pt>
                <c:pt idx="7">
                  <c:v>0</c:v>
                </c:pt>
                <c:pt idx="8">
                  <c:v>0</c:v>
                </c:pt>
                <c:pt idx="9">
                  <c:v>0</c:v>
                </c:pt>
              </c:numCache>
            </c:numRef>
          </c:val>
          <c:smooth val="0"/>
          <c:extLst>
            <c:ext xmlns:c16="http://schemas.microsoft.com/office/drawing/2014/chart" uri="{C3380CC4-5D6E-409C-BE32-E72D297353CC}">
              <c16:uniqueId val="{00000001-4CA4-411F-8682-FD21175CC2EF}"/>
            </c:ext>
          </c:extLst>
        </c:ser>
        <c:ser>
          <c:idx val="2"/>
          <c:order val="2"/>
          <c:tx>
            <c:strRef>
              <c:f>'Contratos Edad-Sexo'!$A$9</c:f>
              <c:strCache>
                <c:ptCount val="1"/>
                <c:pt idx="0">
                  <c:v>MTM Compromiso Temporal</c:v>
                </c:pt>
              </c:strCache>
            </c:strRef>
          </c:tx>
          <c:spPr>
            <a:ln w="38100" cap="flat" cmpd="dbl" algn="ctr">
              <a:solidFill>
                <a:schemeClr val="accent3"/>
              </a:solidFill>
              <a:miter lim="800000"/>
            </a:ln>
            <a:effectLst/>
          </c:spPr>
          <c:marker>
            <c:symbol val="none"/>
          </c:marker>
          <c:cat>
            <c:strRef>
              <c:f>('Contratos Edad-Sexo'!$D$6,'Contratos Edad-Sexo'!$G$6,'Contratos Edad-Sexo'!$J$6,'Contratos Edad-Sexo'!$M$6,'Contratos Edad-Sexo'!$P$6,'Contratos Edad-Sexo'!$S$6,'Contratos Edad-Sexo'!$V$6,'Contratos Edad-Sexo'!$Y$6,'Contratos Edad-Sexo'!$AB$6,'Contratos Edad-Sexo'!$AE$6)</c:f>
              <c:strCache>
                <c:ptCount val="10"/>
                <c:pt idx="0">
                  <c:v>Total 16 - 19</c:v>
                </c:pt>
                <c:pt idx="1">
                  <c:v>Total 20 - 24</c:v>
                </c:pt>
                <c:pt idx="2">
                  <c:v>Total 25 - 29</c:v>
                </c:pt>
                <c:pt idx="3">
                  <c:v>Total 30 - 34 </c:v>
                </c:pt>
                <c:pt idx="4">
                  <c:v>Total 35 - 39</c:v>
                </c:pt>
                <c:pt idx="5">
                  <c:v>Total 40 - 44</c:v>
                </c:pt>
                <c:pt idx="6">
                  <c:v>Total 45 - 49 </c:v>
                </c:pt>
                <c:pt idx="7">
                  <c:v>Total 50 - 54</c:v>
                </c:pt>
                <c:pt idx="8">
                  <c:v>Total 55 - 59</c:v>
                </c:pt>
                <c:pt idx="9">
                  <c:v>Total 60 - 65</c:v>
                </c:pt>
              </c:strCache>
            </c:strRef>
          </c:cat>
          <c:val>
            <c:numRef>
              <c:f>('Contratos Edad-Sexo'!$D$9,'Contratos Edad-Sexo'!$G$9,'Contratos Edad-Sexo'!$J$9,'Contratos Edad-Sexo'!$M$9,'Contratos Edad-Sexo'!$P$9,'Contratos Edad-Sexo'!$S$9,'Contratos Edad-Sexo'!$V$9,'Contratos Edad-Sexo'!$Y$9,'Contratos Edad-Sexo'!$AB$9,'Contratos Edad-Sexo'!$AE$9)</c:f>
              <c:numCache>
                <c:formatCode>General</c:formatCode>
                <c:ptCount val="10"/>
                <c:pt idx="0">
                  <c:v>5</c:v>
                </c:pt>
                <c:pt idx="1">
                  <c:v>271</c:v>
                </c:pt>
                <c:pt idx="2">
                  <c:v>342</c:v>
                </c:pt>
                <c:pt idx="3">
                  <c:v>235</c:v>
                </c:pt>
                <c:pt idx="4">
                  <c:v>127</c:v>
                </c:pt>
                <c:pt idx="5">
                  <c:v>51</c:v>
                </c:pt>
                <c:pt idx="6">
                  <c:v>5</c:v>
                </c:pt>
                <c:pt idx="7">
                  <c:v>0</c:v>
                </c:pt>
                <c:pt idx="8">
                  <c:v>0</c:v>
                </c:pt>
                <c:pt idx="9">
                  <c:v>0</c:v>
                </c:pt>
              </c:numCache>
            </c:numRef>
          </c:val>
          <c:smooth val="0"/>
          <c:extLst>
            <c:ext xmlns:c16="http://schemas.microsoft.com/office/drawing/2014/chart" uri="{C3380CC4-5D6E-409C-BE32-E72D297353CC}">
              <c16:uniqueId val="{00000002-4CA4-411F-8682-FD21175CC2EF}"/>
            </c:ext>
          </c:extLst>
        </c:ser>
        <c:ser>
          <c:idx val="3"/>
          <c:order val="3"/>
          <c:tx>
            <c:strRef>
              <c:f>'Contratos Edad-Sexo'!$A$10</c:f>
              <c:strCache>
                <c:ptCount val="1"/>
                <c:pt idx="0">
                  <c:v>MTM Larga Duración</c:v>
                </c:pt>
              </c:strCache>
            </c:strRef>
          </c:tx>
          <c:spPr>
            <a:ln w="38100" cap="flat" cmpd="dbl" algn="ctr">
              <a:solidFill>
                <a:schemeClr val="accent4"/>
              </a:solidFill>
              <a:miter lim="800000"/>
            </a:ln>
            <a:effectLst/>
          </c:spPr>
          <c:marker>
            <c:symbol val="none"/>
          </c:marker>
          <c:cat>
            <c:strRef>
              <c:f>('Contratos Edad-Sexo'!$D$6,'Contratos Edad-Sexo'!$G$6,'Contratos Edad-Sexo'!$J$6,'Contratos Edad-Sexo'!$M$6,'Contratos Edad-Sexo'!$P$6,'Contratos Edad-Sexo'!$S$6,'Contratos Edad-Sexo'!$V$6,'Contratos Edad-Sexo'!$Y$6,'Contratos Edad-Sexo'!$AB$6,'Contratos Edad-Sexo'!$AE$6)</c:f>
              <c:strCache>
                <c:ptCount val="10"/>
                <c:pt idx="0">
                  <c:v>Total 16 - 19</c:v>
                </c:pt>
                <c:pt idx="1">
                  <c:v>Total 20 - 24</c:v>
                </c:pt>
                <c:pt idx="2">
                  <c:v>Total 25 - 29</c:v>
                </c:pt>
                <c:pt idx="3">
                  <c:v>Total 30 - 34 </c:v>
                </c:pt>
                <c:pt idx="4">
                  <c:v>Total 35 - 39</c:v>
                </c:pt>
                <c:pt idx="5">
                  <c:v>Total 40 - 44</c:v>
                </c:pt>
                <c:pt idx="6">
                  <c:v>Total 45 - 49 </c:v>
                </c:pt>
                <c:pt idx="7">
                  <c:v>Total 50 - 54</c:v>
                </c:pt>
                <c:pt idx="8">
                  <c:v>Total 55 - 59</c:v>
                </c:pt>
                <c:pt idx="9">
                  <c:v>Total 60 - 65</c:v>
                </c:pt>
              </c:strCache>
            </c:strRef>
          </c:cat>
          <c:val>
            <c:numRef>
              <c:f>('Contratos Edad-Sexo'!$D$10,'Contratos Edad-Sexo'!$G$10,'Contratos Edad-Sexo'!$J$10,'Contratos Edad-Sexo'!$M$10,'Contratos Edad-Sexo'!$P$10,'Contratos Edad-Sexo'!$S$10,'Contratos Edad-Sexo'!$V$10,'Contratos Edad-Sexo'!$Y$10,'Contratos Edad-Sexo'!$AB$10,'Contratos Edad-Sexo'!$AE$10)</c:f>
              <c:numCache>
                <c:formatCode>General</c:formatCode>
                <c:ptCount val="10"/>
                <c:pt idx="0">
                  <c:v>0</c:v>
                </c:pt>
                <c:pt idx="1">
                  <c:v>0</c:v>
                </c:pt>
                <c:pt idx="2">
                  <c:v>18</c:v>
                </c:pt>
                <c:pt idx="3">
                  <c:v>295</c:v>
                </c:pt>
                <c:pt idx="4">
                  <c:v>526</c:v>
                </c:pt>
                <c:pt idx="5">
                  <c:v>373</c:v>
                </c:pt>
                <c:pt idx="6">
                  <c:v>66</c:v>
                </c:pt>
                <c:pt idx="7">
                  <c:v>8</c:v>
                </c:pt>
                <c:pt idx="8">
                  <c:v>1</c:v>
                </c:pt>
                <c:pt idx="9">
                  <c:v>0</c:v>
                </c:pt>
              </c:numCache>
            </c:numRef>
          </c:val>
          <c:smooth val="0"/>
          <c:extLst>
            <c:ext xmlns:c16="http://schemas.microsoft.com/office/drawing/2014/chart" uri="{C3380CC4-5D6E-409C-BE32-E72D297353CC}">
              <c16:uniqueId val="{00000003-4CA4-411F-8682-FD21175CC2EF}"/>
            </c:ext>
          </c:extLst>
        </c:ser>
        <c:ser>
          <c:idx val="4"/>
          <c:order val="4"/>
          <c:tx>
            <c:strRef>
              <c:f>'Contratos Edad-Sexo'!$A$11</c:f>
              <c:strCache>
                <c:ptCount val="1"/>
                <c:pt idx="0">
                  <c:v>MTM Permanente</c:v>
                </c:pt>
              </c:strCache>
            </c:strRef>
          </c:tx>
          <c:spPr>
            <a:ln w="38100" cap="flat" cmpd="dbl" algn="ctr">
              <a:solidFill>
                <a:schemeClr val="accent5"/>
              </a:solidFill>
              <a:miter lim="800000"/>
            </a:ln>
            <a:effectLst/>
          </c:spPr>
          <c:marker>
            <c:symbol val="none"/>
          </c:marker>
          <c:cat>
            <c:strRef>
              <c:f>('Contratos Edad-Sexo'!$D$6,'Contratos Edad-Sexo'!$G$6,'Contratos Edad-Sexo'!$J$6,'Contratos Edad-Sexo'!$M$6,'Contratos Edad-Sexo'!$P$6,'Contratos Edad-Sexo'!$S$6,'Contratos Edad-Sexo'!$V$6,'Contratos Edad-Sexo'!$Y$6,'Contratos Edad-Sexo'!$AB$6,'Contratos Edad-Sexo'!$AE$6)</c:f>
              <c:strCache>
                <c:ptCount val="10"/>
                <c:pt idx="0">
                  <c:v>Total 16 - 19</c:v>
                </c:pt>
                <c:pt idx="1">
                  <c:v>Total 20 - 24</c:v>
                </c:pt>
                <c:pt idx="2">
                  <c:v>Total 25 - 29</c:v>
                </c:pt>
                <c:pt idx="3">
                  <c:v>Total 30 - 34 </c:v>
                </c:pt>
                <c:pt idx="4">
                  <c:v>Total 35 - 39</c:v>
                </c:pt>
                <c:pt idx="5">
                  <c:v>Total 40 - 44</c:v>
                </c:pt>
                <c:pt idx="6">
                  <c:v>Total 45 - 49 </c:v>
                </c:pt>
                <c:pt idx="7">
                  <c:v>Total 50 - 54</c:v>
                </c:pt>
                <c:pt idx="8">
                  <c:v>Total 55 - 59</c:v>
                </c:pt>
                <c:pt idx="9">
                  <c:v>Total 60 - 65</c:v>
                </c:pt>
              </c:strCache>
            </c:strRef>
          </c:cat>
          <c:val>
            <c:numRef>
              <c:f>('Contratos Edad-Sexo'!$D$11,'Contratos Edad-Sexo'!$G$11,'Contratos Edad-Sexo'!$J$11,'Contratos Edad-Sexo'!$M$11,'Contratos Edad-Sexo'!$P$11,'Contratos Edad-Sexo'!$S$11,'Contratos Edad-Sexo'!$V$11,'Contratos Edad-Sexo'!$Y$11,'Contratos Edad-Sexo'!$AB$11,'Contratos Edad-Sexo'!$AE$11)</c:f>
              <c:numCache>
                <c:formatCode>General</c:formatCode>
                <c:ptCount val="10"/>
                <c:pt idx="0">
                  <c:v>0</c:v>
                </c:pt>
                <c:pt idx="1">
                  <c:v>47</c:v>
                </c:pt>
                <c:pt idx="2">
                  <c:v>97</c:v>
                </c:pt>
                <c:pt idx="3">
                  <c:v>131</c:v>
                </c:pt>
                <c:pt idx="4">
                  <c:v>181</c:v>
                </c:pt>
                <c:pt idx="5">
                  <c:v>186</c:v>
                </c:pt>
                <c:pt idx="6">
                  <c:v>180</c:v>
                </c:pt>
                <c:pt idx="7">
                  <c:v>63</c:v>
                </c:pt>
                <c:pt idx="8">
                  <c:v>19</c:v>
                </c:pt>
                <c:pt idx="9">
                  <c:v>4</c:v>
                </c:pt>
              </c:numCache>
            </c:numRef>
          </c:val>
          <c:smooth val="0"/>
          <c:extLst>
            <c:ext xmlns:c16="http://schemas.microsoft.com/office/drawing/2014/chart" uri="{C3380CC4-5D6E-409C-BE32-E72D297353CC}">
              <c16:uniqueId val="{00000004-4CA4-411F-8682-FD21175CC2EF}"/>
            </c:ext>
          </c:extLst>
        </c:ser>
        <c:ser>
          <c:idx val="5"/>
          <c:order val="5"/>
          <c:tx>
            <c:strRef>
              <c:f>'Contratos Edad-Sexo'!$A$12</c:f>
              <c:strCache>
                <c:ptCount val="1"/>
                <c:pt idx="0">
                  <c:v>Personal Civil Funcionario</c:v>
                </c:pt>
              </c:strCache>
            </c:strRef>
          </c:tx>
          <c:spPr>
            <a:ln w="38100" cap="flat" cmpd="dbl" algn="ctr">
              <a:solidFill>
                <a:schemeClr val="accent6"/>
              </a:solidFill>
              <a:miter lim="800000"/>
            </a:ln>
            <a:effectLst/>
          </c:spPr>
          <c:marker>
            <c:symbol val="none"/>
          </c:marker>
          <c:cat>
            <c:strRef>
              <c:f>('Contratos Edad-Sexo'!$D$6,'Contratos Edad-Sexo'!$G$6,'Contratos Edad-Sexo'!$J$6,'Contratos Edad-Sexo'!$M$6,'Contratos Edad-Sexo'!$P$6,'Contratos Edad-Sexo'!$S$6,'Contratos Edad-Sexo'!$V$6,'Contratos Edad-Sexo'!$Y$6,'Contratos Edad-Sexo'!$AB$6,'Contratos Edad-Sexo'!$AE$6)</c:f>
              <c:strCache>
                <c:ptCount val="10"/>
                <c:pt idx="0">
                  <c:v>Total 16 - 19</c:v>
                </c:pt>
                <c:pt idx="1">
                  <c:v>Total 20 - 24</c:v>
                </c:pt>
                <c:pt idx="2">
                  <c:v>Total 25 - 29</c:v>
                </c:pt>
                <c:pt idx="3">
                  <c:v>Total 30 - 34 </c:v>
                </c:pt>
                <c:pt idx="4">
                  <c:v>Total 35 - 39</c:v>
                </c:pt>
                <c:pt idx="5">
                  <c:v>Total 40 - 44</c:v>
                </c:pt>
                <c:pt idx="6">
                  <c:v>Total 45 - 49 </c:v>
                </c:pt>
                <c:pt idx="7">
                  <c:v>Total 50 - 54</c:v>
                </c:pt>
                <c:pt idx="8">
                  <c:v>Total 55 - 59</c:v>
                </c:pt>
                <c:pt idx="9">
                  <c:v>Total 60 - 65</c:v>
                </c:pt>
              </c:strCache>
            </c:strRef>
          </c:cat>
          <c:val>
            <c:numRef>
              <c:f>('Contratos Edad-Sexo'!$D$12,'Contratos Edad-Sexo'!$G$12,'Contratos Edad-Sexo'!$J$12,'Contratos Edad-Sexo'!$M$12,'Contratos Edad-Sexo'!$P$12,'Contratos Edad-Sexo'!$S$12,'Contratos Edad-Sexo'!$V$12,'Contratos Edad-Sexo'!$Y$12,'Contratos Edad-Sexo'!$AB$12,'Contratos Edad-Sexo'!$AE$12)</c:f>
              <c:numCache>
                <c:formatCode>General</c:formatCode>
                <c:ptCount val="10"/>
                <c:pt idx="0">
                  <c:v>0</c:v>
                </c:pt>
                <c:pt idx="1">
                  <c:v>0</c:v>
                </c:pt>
                <c:pt idx="2">
                  <c:v>0</c:v>
                </c:pt>
                <c:pt idx="3">
                  <c:v>0</c:v>
                </c:pt>
                <c:pt idx="4">
                  <c:v>1</c:v>
                </c:pt>
                <c:pt idx="5">
                  <c:v>0</c:v>
                </c:pt>
                <c:pt idx="6">
                  <c:v>0</c:v>
                </c:pt>
                <c:pt idx="7">
                  <c:v>3</c:v>
                </c:pt>
                <c:pt idx="8">
                  <c:v>3</c:v>
                </c:pt>
                <c:pt idx="9">
                  <c:v>4</c:v>
                </c:pt>
              </c:numCache>
            </c:numRef>
          </c:val>
          <c:smooth val="0"/>
          <c:extLst>
            <c:ext xmlns:c16="http://schemas.microsoft.com/office/drawing/2014/chart" uri="{C3380CC4-5D6E-409C-BE32-E72D297353CC}">
              <c16:uniqueId val="{00000005-4CA4-411F-8682-FD21175CC2EF}"/>
            </c:ext>
          </c:extLst>
        </c:ser>
        <c:ser>
          <c:idx val="6"/>
          <c:order val="6"/>
          <c:tx>
            <c:strRef>
              <c:f>'Contratos Edad-Sexo'!$A$13</c:f>
              <c:strCache>
                <c:ptCount val="1"/>
                <c:pt idx="0">
                  <c:v>Personal Civil Laboral</c:v>
                </c:pt>
              </c:strCache>
            </c:strRef>
          </c:tx>
          <c:spPr>
            <a:ln w="38100" cap="flat" cmpd="dbl" algn="ctr">
              <a:solidFill>
                <a:schemeClr val="accent1">
                  <a:lumMod val="60000"/>
                </a:schemeClr>
              </a:solidFill>
              <a:miter lim="800000"/>
            </a:ln>
            <a:effectLst/>
          </c:spPr>
          <c:marker>
            <c:symbol val="none"/>
          </c:marker>
          <c:cat>
            <c:strRef>
              <c:f>('Contratos Edad-Sexo'!$D$6,'Contratos Edad-Sexo'!$G$6,'Contratos Edad-Sexo'!$J$6,'Contratos Edad-Sexo'!$M$6,'Contratos Edad-Sexo'!$P$6,'Contratos Edad-Sexo'!$S$6,'Contratos Edad-Sexo'!$V$6,'Contratos Edad-Sexo'!$Y$6,'Contratos Edad-Sexo'!$AB$6,'Contratos Edad-Sexo'!$AE$6)</c:f>
              <c:strCache>
                <c:ptCount val="10"/>
                <c:pt idx="0">
                  <c:v>Total 16 - 19</c:v>
                </c:pt>
                <c:pt idx="1">
                  <c:v>Total 20 - 24</c:v>
                </c:pt>
                <c:pt idx="2">
                  <c:v>Total 25 - 29</c:v>
                </c:pt>
                <c:pt idx="3">
                  <c:v>Total 30 - 34 </c:v>
                </c:pt>
                <c:pt idx="4">
                  <c:v>Total 35 - 39</c:v>
                </c:pt>
                <c:pt idx="5">
                  <c:v>Total 40 - 44</c:v>
                </c:pt>
                <c:pt idx="6">
                  <c:v>Total 45 - 49 </c:v>
                </c:pt>
                <c:pt idx="7">
                  <c:v>Total 50 - 54</c:v>
                </c:pt>
                <c:pt idx="8">
                  <c:v>Total 55 - 59</c:v>
                </c:pt>
                <c:pt idx="9">
                  <c:v>Total 60 - 65</c:v>
                </c:pt>
              </c:strCache>
            </c:strRef>
          </c:cat>
          <c:val>
            <c:numRef>
              <c:f>('Contratos Edad-Sexo'!$D$13,'Contratos Edad-Sexo'!$G$13,'Contratos Edad-Sexo'!$J$13,'Contratos Edad-Sexo'!$M$13,'Contratos Edad-Sexo'!$P$13,'Contratos Edad-Sexo'!$S$13,'Contratos Edad-Sexo'!$V$13,'Contratos Edad-Sexo'!$Y$13,'Contratos Edad-Sexo'!$AB$13,'Contratos Edad-Sexo'!$AE$13)</c:f>
              <c:numCache>
                <c:formatCode>General</c:formatCode>
                <c:ptCount val="10"/>
                <c:pt idx="0">
                  <c:v>0</c:v>
                </c:pt>
                <c:pt idx="1">
                  <c:v>0</c:v>
                </c:pt>
                <c:pt idx="2">
                  <c:v>2</c:v>
                </c:pt>
                <c:pt idx="3">
                  <c:v>4</c:v>
                </c:pt>
                <c:pt idx="4">
                  <c:v>4</c:v>
                </c:pt>
                <c:pt idx="5">
                  <c:v>7</c:v>
                </c:pt>
                <c:pt idx="6">
                  <c:v>10</c:v>
                </c:pt>
                <c:pt idx="7">
                  <c:v>15</c:v>
                </c:pt>
                <c:pt idx="8">
                  <c:v>13</c:v>
                </c:pt>
                <c:pt idx="9">
                  <c:v>20</c:v>
                </c:pt>
              </c:numCache>
            </c:numRef>
          </c:val>
          <c:smooth val="0"/>
          <c:extLst>
            <c:ext xmlns:c16="http://schemas.microsoft.com/office/drawing/2014/chart" uri="{C3380CC4-5D6E-409C-BE32-E72D297353CC}">
              <c16:uniqueId val="{00000006-4CA4-411F-8682-FD21175CC2EF}"/>
            </c:ext>
          </c:extLst>
        </c:ser>
        <c:dLbls>
          <c:showLegendKey val="0"/>
          <c:showVal val="0"/>
          <c:showCatName val="0"/>
          <c:showSerName val="0"/>
          <c:showPercent val="0"/>
          <c:showBubbleSize val="0"/>
        </c:dLbls>
        <c:smooth val="0"/>
        <c:axId val="1198839456"/>
        <c:axId val="1"/>
      </c:lineChart>
      <c:catAx>
        <c:axId val="1198839456"/>
        <c:scaling>
          <c:orientation val="minMax"/>
        </c:scaling>
        <c:delete val="0"/>
        <c:axPos val="b"/>
        <c:majorGridlines>
          <c:spPr>
            <a:ln w="9525" cap="flat" cmpd="sng" algn="ctr">
              <a:solidFill>
                <a:schemeClr val="tx1">
                  <a:lumMod val="15000"/>
                  <a:lumOff val="85000"/>
                  <a:alpha val="32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0" vert="horz"/>
          <a:lstStyle/>
          <a:p>
            <a:pPr>
              <a:defRPr/>
            </a:pPr>
            <a:endParaRPr lang="es-ES"/>
          </a:p>
        </c:txPr>
        <c:crossAx val="1"/>
        <c:crosses val="autoZero"/>
        <c:auto val="1"/>
        <c:lblAlgn val="ctr"/>
        <c:lblOffset val="100"/>
        <c:noMultiLvlLbl val="0"/>
      </c:catAx>
      <c:valAx>
        <c:axId val="1"/>
        <c:scaling>
          <c:orientation val="minMax"/>
          <c:max val="900"/>
        </c:scaling>
        <c:delete val="0"/>
        <c:axPos val="l"/>
        <c:majorGridlines>
          <c:spPr>
            <a:ln w="9525" cap="flat" cmpd="sng" algn="ctr">
              <a:solidFill>
                <a:schemeClr val="tx1">
                  <a:lumMod val="15000"/>
                  <a:lumOff val="85000"/>
                  <a:alpha val="32000"/>
                </a:schemeClr>
              </a:solidFill>
              <a:round/>
            </a:ln>
            <a:effectLst/>
          </c:spPr>
        </c:majorGridlines>
        <c:numFmt formatCode="General" sourceLinked="1"/>
        <c:majorTickMark val="none"/>
        <c:minorTickMark val="none"/>
        <c:tickLblPos val="nextTo"/>
        <c:spPr>
          <a:noFill/>
          <a:ln w="3175" cap="flat" cmpd="sng" algn="ctr">
            <a:solidFill>
              <a:schemeClr val="tx1">
                <a:lumMod val="15000"/>
                <a:lumOff val="85000"/>
              </a:schemeClr>
            </a:solidFill>
            <a:round/>
            <a:tailEnd type="none" w="med" len="lg"/>
          </a:ln>
          <a:effectLst/>
        </c:spPr>
        <c:txPr>
          <a:bodyPr rot="0" vert="horz"/>
          <a:lstStyle/>
          <a:p>
            <a:pPr>
              <a:defRPr/>
            </a:pPr>
            <a:endParaRPr lang="es-ES"/>
          </a:p>
        </c:txPr>
        <c:crossAx val="1198839456"/>
        <c:crosses val="autoZero"/>
        <c:crossBetween val="between"/>
        <c:majorUnit val="100"/>
      </c:valAx>
      <c:spPr>
        <a:noFill/>
        <a:ln w="25400">
          <a:noFill/>
        </a:ln>
      </c:spPr>
    </c:plotArea>
    <c:legend>
      <c:legendPos val="t"/>
      <c:layout>
        <c:manualLayout>
          <c:xMode val="edge"/>
          <c:yMode val="edge"/>
          <c:x val="8.4040671386664909E-3"/>
          <c:y val="1.0638412845453141E-2"/>
          <c:w val="0.98873570215487772"/>
          <c:h val="0.12101178529154444"/>
        </c:manualLayout>
      </c:layout>
      <c:overlay val="0"/>
      <c:spPr>
        <a:noFill/>
        <a:ln w="25400">
          <a:noFill/>
        </a:ln>
      </c:sp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Bahnschrift" panose="020B0502040204020203" pitchFamily="34" charset="0"/>
          <a:ea typeface="Adobe Gurmukhi"/>
          <a:cs typeface="Adobe Gurmukhi"/>
        </a:defRPr>
      </a:pPr>
      <a:endParaRPr lang="es-ES"/>
    </a:p>
  </c:txPr>
  <c:printSettings>
    <c:headerFooter/>
    <c:pageMargins b="0.75000000000000189" l="0.70000000000000062" r="0.70000000000000062" t="0.75000000000000189"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733425</xdr:colOff>
      <xdr:row>22</xdr:row>
      <xdr:rowOff>76200</xdr:rowOff>
    </xdr:from>
    <xdr:to>
      <xdr:col>7</xdr:col>
      <xdr:colOff>457200</xdr:colOff>
      <xdr:row>37</xdr:row>
      <xdr:rowOff>123825</xdr:rowOff>
    </xdr:to>
    <xdr:graphicFrame macro="">
      <xdr:nvGraphicFramePr>
        <xdr:cNvPr id="1044" name="1 Gráfico">
          <a:extLst>
            <a:ext uri="{FF2B5EF4-FFF2-40B4-BE49-F238E27FC236}">
              <a16:creationId xmlns:a16="http://schemas.microsoft.com/office/drawing/2014/main" id="{9B477193-FBE4-7AED-FE9C-AD08D5A757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619125</xdr:colOff>
      <xdr:row>15</xdr:row>
      <xdr:rowOff>123825</xdr:rowOff>
    </xdr:from>
    <xdr:to>
      <xdr:col>3</xdr:col>
      <xdr:colOff>104775</xdr:colOff>
      <xdr:row>32</xdr:row>
      <xdr:rowOff>114300</xdr:rowOff>
    </xdr:to>
    <xdr:graphicFrame macro="">
      <xdr:nvGraphicFramePr>
        <xdr:cNvPr id="2065" name="1 Gráfico">
          <a:extLst>
            <a:ext uri="{FF2B5EF4-FFF2-40B4-BE49-F238E27FC236}">
              <a16:creationId xmlns:a16="http://schemas.microsoft.com/office/drawing/2014/main" id="{1C2632E9-B350-8846-4028-3E2D59A1F4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923925</xdr:colOff>
      <xdr:row>16</xdr:row>
      <xdr:rowOff>85725</xdr:rowOff>
    </xdr:from>
    <xdr:to>
      <xdr:col>12</xdr:col>
      <xdr:colOff>428625</xdr:colOff>
      <xdr:row>39</xdr:row>
      <xdr:rowOff>142875</xdr:rowOff>
    </xdr:to>
    <xdr:graphicFrame macro="">
      <xdr:nvGraphicFramePr>
        <xdr:cNvPr id="3089" name="1 Gráfico">
          <a:extLst>
            <a:ext uri="{FF2B5EF4-FFF2-40B4-BE49-F238E27FC236}">
              <a16:creationId xmlns:a16="http://schemas.microsoft.com/office/drawing/2014/main" id="{072E0846-7091-434C-314B-64ACE2934C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55A3B-F239-422A-A0A8-A13F05578509}">
  <dimension ref="A1:AG118"/>
  <sheetViews>
    <sheetView workbookViewId="0">
      <selection activeCell="B4" sqref="B4"/>
    </sheetView>
  </sheetViews>
  <sheetFormatPr baseColWidth="10" defaultRowHeight="15" x14ac:dyDescent="0.25"/>
  <cols>
    <col min="2" max="2" width="101.42578125" customWidth="1"/>
  </cols>
  <sheetData>
    <row r="1" spans="1:33" x14ac:dyDescent="0.25">
      <c r="A1" s="26"/>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row>
    <row r="2" spans="1:33" x14ac:dyDescent="0.25">
      <c r="A2" s="26"/>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row>
    <row r="3" spans="1:33" x14ac:dyDescent="0.2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row>
    <row r="4" spans="1:33" s="29" customFormat="1" ht="222.75" customHeight="1" x14ac:dyDescent="0.25">
      <c r="A4" s="27"/>
      <c r="B4" s="28" t="s">
        <v>86</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row>
    <row r="5" spans="1:33" ht="90" customHeight="1" x14ac:dyDescent="0.25">
      <c r="A5" s="26"/>
      <c r="B5" s="28" t="s">
        <v>97</v>
      </c>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row>
    <row r="6" spans="1:33" x14ac:dyDescent="0.2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row>
    <row r="7" spans="1:33" x14ac:dyDescent="0.25">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row>
    <row r="8" spans="1:33" x14ac:dyDescent="0.25">
      <c r="A8" s="26"/>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row>
    <row r="9" spans="1:33" x14ac:dyDescent="0.25">
      <c r="A9" s="26"/>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row>
    <row r="10" spans="1:33" x14ac:dyDescent="0.25">
      <c r="A10" s="26"/>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row>
    <row r="11" spans="1:33" x14ac:dyDescent="0.25">
      <c r="A11" s="26"/>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row>
    <row r="12" spans="1:33" x14ac:dyDescent="0.25">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row>
    <row r="13" spans="1:33" x14ac:dyDescent="0.25">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c r="AG13" s="26"/>
    </row>
    <row r="14" spans="1:33" x14ac:dyDescent="0.25">
      <c r="A14" s="26"/>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row>
    <row r="15" spans="1:33" x14ac:dyDescent="0.25">
      <c r="A15" s="26"/>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row>
    <row r="16" spans="1:33" x14ac:dyDescent="0.25">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row>
    <row r="17" spans="1:33" x14ac:dyDescent="0.25">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row>
    <row r="18" spans="1:33" x14ac:dyDescent="0.25">
      <c r="A18" s="26"/>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row>
    <row r="19" spans="1:33" x14ac:dyDescent="0.25">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row>
    <row r="20" spans="1:33" x14ac:dyDescent="0.25">
      <c r="A20" s="26"/>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row>
    <row r="21" spans="1:33" x14ac:dyDescent="0.25">
      <c r="A21" s="26"/>
      <c r="B21" s="26"/>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row>
    <row r="22" spans="1:33" x14ac:dyDescent="0.25">
      <c r="A22" s="26"/>
      <c r="B22" s="26"/>
      <c r="C22" s="26"/>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row>
    <row r="23" spans="1:33" x14ac:dyDescent="0.25">
      <c r="A23" s="26"/>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row>
    <row r="24" spans="1:33" x14ac:dyDescent="0.25">
      <c r="A24" s="26"/>
      <c r="B24" s="26"/>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row>
    <row r="25" spans="1:33" x14ac:dyDescent="0.25">
      <c r="A25" s="26"/>
      <c r="B25" s="26"/>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row>
    <row r="26" spans="1:33" x14ac:dyDescent="0.25">
      <c r="A26" s="26"/>
      <c r="B26" s="26"/>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row>
    <row r="27" spans="1:33" x14ac:dyDescent="0.2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row>
    <row r="28" spans="1:33" x14ac:dyDescent="0.25">
      <c r="A28" s="26"/>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row>
    <row r="29" spans="1:33" x14ac:dyDescent="0.25">
      <c r="A29" s="26"/>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row>
    <row r="30" spans="1:33" x14ac:dyDescent="0.25">
      <c r="A30" s="26"/>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row>
    <row r="31" spans="1:33" x14ac:dyDescent="0.25">
      <c r="A31" s="26"/>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row>
    <row r="32" spans="1:33" x14ac:dyDescent="0.25">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row>
    <row r="33" spans="1:33" x14ac:dyDescent="0.25">
      <c r="A33" s="26"/>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row>
    <row r="34" spans="1:33" x14ac:dyDescent="0.25">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row>
    <row r="35" spans="1:33" x14ac:dyDescent="0.25">
      <c r="A35" s="26"/>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row>
    <row r="36" spans="1:33" x14ac:dyDescent="0.25">
      <c r="A36" s="26"/>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row>
    <row r="37" spans="1:33" x14ac:dyDescent="0.25">
      <c r="A37" s="26"/>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row>
    <row r="38" spans="1:33" x14ac:dyDescent="0.25">
      <c r="A38" s="26"/>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row>
    <row r="39" spans="1:33" x14ac:dyDescent="0.25">
      <c r="A39" s="26"/>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row>
    <row r="40" spans="1:33" x14ac:dyDescent="0.25">
      <c r="A40" s="26"/>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row>
    <row r="41" spans="1:33" x14ac:dyDescent="0.25">
      <c r="A41" s="26"/>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row>
    <row r="42" spans="1:33" x14ac:dyDescent="0.25">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row>
    <row r="43" spans="1:33" x14ac:dyDescent="0.25">
      <c r="A43" s="26"/>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row>
    <row r="44" spans="1:33" x14ac:dyDescent="0.25">
      <c r="A44" s="26"/>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row>
    <row r="45" spans="1:33" x14ac:dyDescent="0.25">
      <c r="A45" s="26"/>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row>
    <row r="46" spans="1:33" x14ac:dyDescent="0.25">
      <c r="A46" s="26"/>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row>
    <row r="47" spans="1:33" x14ac:dyDescent="0.25">
      <c r="A47" s="26"/>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row>
    <row r="48" spans="1:33" x14ac:dyDescent="0.25">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row>
    <row r="49" spans="1:33" x14ac:dyDescent="0.25">
      <c r="A49" s="26"/>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row>
    <row r="50" spans="1:33" x14ac:dyDescent="0.25">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row>
    <row r="51" spans="1:33" x14ac:dyDescent="0.25">
      <c r="A51" s="26"/>
      <c r="B51" s="26"/>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row>
    <row r="52" spans="1:33" x14ac:dyDescent="0.25">
      <c r="A52" s="26"/>
      <c r="B52" s="26"/>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row>
    <row r="53" spans="1:33" x14ac:dyDescent="0.25">
      <c r="A53" s="26"/>
      <c r="B53" s="26"/>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row>
    <row r="54" spans="1:33" x14ac:dyDescent="0.25">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row>
    <row r="55" spans="1:33" x14ac:dyDescent="0.25">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row>
    <row r="56" spans="1:33" x14ac:dyDescent="0.25">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row>
    <row r="57" spans="1:33" x14ac:dyDescent="0.25">
      <c r="A57" s="26"/>
      <c r="B57" s="26"/>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row>
    <row r="58" spans="1:33" x14ac:dyDescent="0.25">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row>
    <row r="59" spans="1:33" x14ac:dyDescent="0.25">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row>
    <row r="60" spans="1:33" x14ac:dyDescent="0.25">
      <c r="A60" s="26"/>
      <c r="B60" s="26"/>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row>
    <row r="61" spans="1:33" x14ac:dyDescent="0.25">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row>
    <row r="62" spans="1:33" x14ac:dyDescent="0.25">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row>
    <row r="63" spans="1:33" x14ac:dyDescent="0.25">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row>
    <row r="64" spans="1:33" x14ac:dyDescent="0.25">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row>
    <row r="65" spans="1:33" x14ac:dyDescent="0.25">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row>
    <row r="66" spans="1:33" x14ac:dyDescent="0.25">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row>
    <row r="67" spans="1:33" x14ac:dyDescent="0.25">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row>
    <row r="68" spans="1:33" x14ac:dyDescent="0.25">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row>
    <row r="69" spans="1:33" x14ac:dyDescent="0.25">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row>
    <row r="70" spans="1:33" x14ac:dyDescent="0.25">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row>
    <row r="71" spans="1:33" x14ac:dyDescent="0.25">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row>
    <row r="72" spans="1:33" x14ac:dyDescent="0.25">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row>
    <row r="73" spans="1:33" x14ac:dyDescent="0.25">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row>
    <row r="74" spans="1:33" x14ac:dyDescent="0.25">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row>
    <row r="75" spans="1:33" x14ac:dyDescent="0.25">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row>
    <row r="76" spans="1:33" x14ac:dyDescent="0.25">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row>
    <row r="77" spans="1:33" x14ac:dyDescent="0.25">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row>
    <row r="78" spans="1:33" x14ac:dyDescent="0.25">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row>
    <row r="79" spans="1:33" x14ac:dyDescent="0.25">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row>
    <row r="80" spans="1:33" x14ac:dyDescent="0.25">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row>
    <row r="81" spans="1:33" x14ac:dyDescent="0.25">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row>
    <row r="82" spans="1:33" x14ac:dyDescent="0.25">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row>
    <row r="83" spans="1:33" x14ac:dyDescent="0.25">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row>
    <row r="84" spans="1:33" x14ac:dyDescent="0.25">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row>
    <row r="85" spans="1:33" x14ac:dyDescent="0.25">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row>
    <row r="86" spans="1:33" x14ac:dyDescent="0.25">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row>
    <row r="87" spans="1:33" x14ac:dyDescent="0.2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row>
    <row r="88" spans="1:33" x14ac:dyDescent="0.25">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row>
    <row r="89" spans="1:33" x14ac:dyDescent="0.25">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row>
    <row r="90" spans="1:33" x14ac:dyDescent="0.25">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row>
    <row r="91" spans="1:33" x14ac:dyDescent="0.2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row>
    <row r="92" spans="1:33" x14ac:dyDescent="0.25">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row>
    <row r="93" spans="1:33" x14ac:dyDescent="0.25">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row>
    <row r="94" spans="1:33" x14ac:dyDescent="0.25">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row>
    <row r="95" spans="1:33" x14ac:dyDescent="0.25">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row>
    <row r="96" spans="1:33" x14ac:dyDescent="0.25">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row>
    <row r="97" spans="1:33" x14ac:dyDescent="0.25">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row>
    <row r="98" spans="1:33" x14ac:dyDescent="0.25">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row>
    <row r="99" spans="1:33" x14ac:dyDescent="0.25">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row>
    <row r="100" spans="1:33" x14ac:dyDescent="0.25">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row>
    <row r="101" spans="1:33" x14ac:dyDescent="0.25">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row>
    <row r="102" spans="1:33" x14ac:dyDescent="0.25">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row>
    <row r="103" spans="1:33" x14ac:dyDescent="0.25">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row>
    <row r="104" spans="1:33" x14ac:dyDescent="0.25">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row>
    <row r="105" spans="1:33" x14ac:dyDescent="0.25">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row>
    <row r="106" spans="1:33" x14ac:dyDescent="0.25">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row>
    <row r="107" spans="1:33" x14ac:dyDescent="0.25">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row>
    <row r="108" spans="1:33" x14ac:dyDescent="0.25">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row>
    <row r="109" spans="1:33" x14ac:dyDescent="0.25">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row>
    <row r="110" spans="1:33" x14ac:dyDescent="0.25">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row>
    <row r="111" spans="1:33" x14ac:dyDescent="0.25">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row>
    <row r="112" spans="1:33" x14ac:dyDescent="0.25">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row>
    <row r="113" spans="1:33" x14ac:dyDescent="0.25">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row>
    <row r="114" spans="1:33" x14ac:dyDescent="0.25">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row>
    <row r="115" spans="1:33" x14ac:dyDescent="0.25">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row>
    <row r="116" spans="1:33" x14ac:dyDescent="0.25">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row>
    <row r="117" spans="1:33" x14ac:dyDescent="0.25">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row>
    <row r="118" spans="1:33" x14ac:dyDescent="0.25">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D85D7-EDD5-4FD9-8513-7FF620755A8D}">
  <dimension ref="A1:F19"/>
  <sheetViews>
    <sheetView workbookViewId="0">
      <selection activeCell="A5" sqref="A5:F19"/>
    </sheetView>
  </sheetViews>
  <sheetFormatPr baseColWidth="10" defaultRowHeight="12.75" x14ac:dyDescent="0.2"/>
  <cols>
    <col min="1" max="2" width="11.42578125" style="2"/>
    <col min="3" max="3" width="14.28515625" style="2" customWidth="1"/>
    <col min="4" max="4" width="11.42578125" style="2"/>
    <col min="5" max="5" width="14.28515625" style="2" customWidth="1"/>
    <col min="6" max="16384" width="11.42578125" style="2"/>
  </cols>
  <sheetData>
    <row r="1" spans="1:6" ht="15.75" x14ac:dyDescent="0.25">
      <c r="A1" s="7" t="s">
        <v>18</v>
      </c>
    </row>
    <row r="5" spans="1:6" x14ac:dyDescent="0.2">
      <c r="A5" s="43" t="s">
        <v>98</v>
      </c>
      <c r="B5" s="45"/>
      <c r="C5" s="45"/>
      <c r="D5" s="45"/>
      <c r="E5" s="45"/>
      <c r="F5" s="44"/>
    </row>
    <row r="6" spans="1:6" x14ac:dyDescent="0.2">
      <c r="A6" s="43" t="s">
        <v>17</v>
      </c>
      <c r="B6" s="45"/>
      <c r="C6" s="45"/>
      <c r="D6" s="45"/>
      <c r="E6" s="45"/>
      <c r="F6" s="44"/>
    </row>
    <row r="7" spans="1:6" x14ac:dyDescent="0.2">
      <c r="A7" s="1"/>
      <c r="B7" s="43" t="s">
        <v>15</v>
      </c>
      <c r="C7" s="44"/>
      <c r="D7" s="43" t="s">
        <v>16</v>
      </c>
      <c r="E7" s="44"/>
      <c r="F7" s="46" t="s">
        <v>14</v>
      </c>
    </row>
    <row r="8" spans="1:6" s="8" customFormat="1" ht="38.25" x14ac:dyDescent="0.25">
      <c r="A8" s="6"/>
      <c r="B8" s="6" t="s">
        <v>75</v>
      </c>
      <c r="C8" s="5" t="s">
        <v>0</v>
      </c>
      <c r="D8" s="6" t="s">
        <v>1</v>
      </c>
      <c r="E8" s="5" t="s">
        <v>2</v>
      </c>
      <c r="F8" s="47"/>
    </row>
    <row r="9" spans="1:6" x14ac:dyDescent="0.2">
      <c r="A9" s="1" t="s">
        <v>4</v>
      </c>
      <c r="B9" s="22">
        <v>5</v>
      </c>
      <c r="C9" s="21">
        <f>B9/$F$19</f>
        <v>1.1353315168029065E-3</v>
      </c>
      <c r="D9" s="22">
        <v>0</v>
      </c>
      <c r="E9" s="21">
        <f>D9/$F$19</f>
        <v>0</v>
      </c>
      <c r="F9" s="22">
        <f>B9+D9</f>
        <v>5</v>
      </c>
    </row>
    <row r="10" spans="1:6" x14ac:dyDescent="0.2">
      <c r="A10" s="1" t="s">
        <v>5</v>
      </c>
      <c r="B10" s="22">
        <v>358</v>
      </c>
      <c r="C10" s="21">
        <f t="shared" ref="C10:C18" si="0">B10/$F$19</f>
        <v>8.1289736603088109E-2</v>
      </c>
      <c r="D10" s="22">
        <v>26</v>
      </c>
      <c r="E10" s="21">
        <f t="shared" ref="E10:E18" si="1">D10/$F$19</f>
        <v>5.9037238873751131E-3</v>
      </c>
      <c r="F10" s="22">
        <f t="shared" ref="F10:F18" si="2">B10+D10</f>
        <v>384</v>
      </c>
    </row>
    <row r="11" spans="1:6" x14ac:dyDescent="0.2">
      <c r="A11" s="1" t="s">
        <v>6</v>
      </c>
      <c r="B11" s="22">
        <v>576</v>
      </c>
      <c r="C11" s="21">
        <f t="shared" si="0"/>
        <v>0.13079019073569481</v>
      </c>
      <c r="D11" s="22">
        <v>35</v>
      </c>
      <c r="E11" s="21">
        <f t="shared" si="1"/>
        <v>7.9473206176203445E-3</v>
      </c>
      <c r="F11" s="22">
        <f t="shared" si="2"/>
        <v>611</v>
      </c>
    </row>
    <row r="12" spans="1:6" x14ac:dyDescent="0.2">
      <c r="A12" s="1" t="s">
        <v>7</v>
      </c>
      <c r="B12" s="22">
        <v>819</v>
      </c>
      <c r="C12" s="21">
        <f t="shared" si="0"/>
        <v>0.18596730245231607</v>
      </c>
      <c r="D12" s="22">
        <v>60</v>
      </c>
      <c r="E12" s="21">
        <f t="shared" si="1"/>
        <v>1.3623978201634877E-2</v>
      </c>
      <c r="F12" s="22">
        <f t="shared" si="2"/>
        <v>879</v>
      </c>
    </row>
    <row r="13" spans="1:6" x14ac:dyDescent="0.2">
      <c r="A13" s="1" t="s">
        <v>8</v>
      </c>
      <c r="B13" s="22">
        <v>896</v>
      </c>
      <c r="C13" s="21">
        <f t="shared" si="0"/>
        <v>0.20345140781108084</v>
      </c>
      <c r="D13" s="22">
        <v>132</v>
      </c>
      <c r="E13" s="21">
        <f t="shared" si="1"/>
        <v>2.9972752043596729E-2</v>
      </c>
      <c r="F13" s="22">
        <f t="shared" si="2"/>
        <v>1028</v>
      </c>
    </row>
    <row r="14" spans="1:6" x14ac:dyDescent="0.2">
      <c r="A14" s="1" t="s">
        <v>9</v>
      </c>
      <c r="B14" s="22">
        <v>655</v>
      </c>
      <c r="C14" s="21">
        <f t="shared" si="0"/>
        <v>0.14872842870118075</v>
      </c>
      <c r="D14" s="22">
        <v>111</v>
      </c>
      <c r="E14" s="21">
        <f t="shared" si="1"/>
        <v>2.5204359673024524E-2</v>
      </c>
      <c r="F14" s="22">
        <f t="shared" si="2"/>
        <v>766</v>
      </c>
    </row>
    <row r="15" spans="1:6" x14ac:dyDescent="0.2">
      <c r="A15" s="1" t="s">
        <v>10</v>
      </c>
      <c r="B15" s="22">
        <v>363</v>
      </c>
      <c r="C15" s="21">
        <f t="shared" si="0"/>
        <v>8.2425068119891004E-2</v>
      </c>
      <c r="D15" s="22">
        <v>33</v>
      </c>
      <c r="E15" s="21">
        <f t="shared" si="1"/>
        <v>7.4931880108991822E-3</v>
      </c>
      <c r="F15" s="22">
        <f t="shared" si="2"/>
        <v>396</v>
      </c>
    </row>
    <row r="16" spans="1:6" x14ac:dyDescent="0.2">
      <c r="A16" s="1" t="s">
        <v>11</v>
      </c>
      <c r="B16" s="22">
        <v>193</v>
      </c>
      <c r="C16" s="21">
        <f t="shared" si="0"/>
        <v>4.3823796548592191E-2</v>
      </c>
      <c r="D16" s="22">
        <v>8</v>
      </c>
      <c r="E16" s="21">
        <f t="shared" si="1"/>
        <v>1.8165304268846503E-3</v>
      </c>
      <c r="F16" s="22">
        <f t="shared" si="2"/>
        <v>201</v>
      </c>
    </row>
    <row r="17" spans="1:6" x14ac:dyDescent="0.2">
      <c r="A17" s="1" t="s">
        <v>12</v>
      </c>
      <c r="B17" s="22">
        <v>96</v>
      </c>
      <c r="C17" s="21">
        <f t="shared" si="0"/>
        <v>2.1798365122615803E-2</v>
      </c>
      <c r="D17" s="22">
        <v>4</v>
      </c>
      <c r="E17" s="21">
        <f t="shared" si="1"/>
        <v>9.0826521344232513E-4</v>
      </c>
      <c r="F17" s="22">
        <f t="shared" si="2"/>
        <v>100</v>
      </c>
    </row>
    <row r="18" spans="1:6" x14ac:dyDescent="0.2">
      <c r="A18" s="1" t="s">
        <v>13</v>
      </c>
      <c r="B18" s="22">
        <v>31</v>
      </c>
      <c r="C18" s="21">
        <f t="shared" si="0"/>
        <v>7.0390554041780198E-3</v>
      </c>
      <c r="D18" s="22">
        <v>3</v>
      </c>
      <c r="E18" s="21">
        <f t="shared" si="1"/>
        <v>6.8119891008174384E-4</v>
      </c>
      <c r="F18" s="22">
        <f t="shared" si="2"/>
        <v>34</v>
      </c>
    </row>
    <row r="19" spans="1:6" ht="15.75" x14ac:dyDescent="0.25">
      <c r="A19" s="9" t="s">
        <v>14</v>
      </c>
      <c r="B19" s="23">
        <f>SUM(B9:B18)</f>
        <v>3992</v>
      </c>
      <c r="C19" s="24">
        <f>B19/$F$19</f>
        <v>0.90644868301544046</v>
      </c>
      <c r="D19" s="23">
        <f>SUM(D9:D18)</f>
        <v>412</v>
      </c>
      <c r="E19" s="24">
        <f>D19/$F$19</f>
        <v>9.3551316984559485E-2</v>
      </c>
      <c r="F19" s="23">
        <f>B19+D19</f>
        <v>4404</v>
      </c>
    </row>
  </sheetData>
  <mergeCells count="5">
    <mergeCell ref="B7:C7"/>
    <mergeCell ref="D7:E7"/>
    <mergeCell ref="A6:F6"/>
    <mergeCell ref="A5:F5"/>
    <mergeCell ref="F7:F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2B54B2-ADB7-4CB1-9120-90179054062A}">
  <dimension ref="A1:E19"/>
  <sheetViews>
    <sheetView workbookViewId="0">
      <selection activeCell="A4" sqref="A4:D13"/>
    </sheetView>
  </sheetViews>
  <sheetFormatPr baseColWidth="10" defaultColWidth="19.5703125" defaultRowHeight="12.75" x14ac:dyDescent="0.2"/>
  <cols>
    <col min="1" max="1" width="29.5703125" style="2" customWidth="1"/>
    <col min="2" max="2" width="20.140625" style="2" bestFit="1" customWidth="1"/>
    <col min="3" max="3" width="26.5703125" style="2" bestFit="1" customWidth="1"/>
    <col min="4" max="16384" width="19.5703125" style="2"/>
  </cols>
  <sheetData>
    <row r="1" spans="1:4" ht="15.75" x14ac:dyDescent="0.25">
      <c r="A1" s="7" t="s">
        <v>18</v>
      </c>
    </row>
    <row r="2" spans="1:4" ht="15.75" customHeight="1" x14ac:dyDescent="0.2"/>
    <row r="4" spans="1:4" x14ac:dyDescent="0.2">
      <c r="A4" s="48" t="s">
        <v>98</v>
      </c>
      <c r="B4" s="48"/>
      <c r="C4" s="48"/>
      <c r="D4" s="48"/>
    </row>
    <row r="5" spans="1:4" ht="38.25" x14ac:dyDescent="0.2">
      <c r="A5" s="4" t="s">
        <v>19</v>
      </c>
      <c r="B5" s="4" t="s">
        <v>20</v>
      </c>
      <c r="C5" s="4" t="s">
        <v>21</v>
      </c>
      <c r="D5" s="3" t="s">
        <v>22</v>
      </c>
    </row>
    <row r="6" spans="1:4" ht="25.5" x14ac:dyDescent="0.2">
      <c r="A6" s="11" t="s">
        <v>23</v>
      </c>
      <c r="B6" s="22">
        <v>942</v>
      </c>
      <c r="C6" s="22">
        <f>B6</f>
        <v>942</v>
      </c>
      <c r="D6" s="22">
        <f>B6-C6</f>
        <v>0</v>
      </c>
    </row>
    <row r="7" spans="1:4" x14ac:dyDescent="0.2">
      <c r="A7" s="11" t="s">
        <v>24</v>
      </c>
      <c r="B7" s="22">
        <v>145</v>
      </c>
      <c r="C7" s="22">
        <f t="shared" ref="C7:C12" si="0">B7</f>
        <v>145</v>
      </c>
      <c r="D7" s="22">
        <f t="shared" ref="D7:D12" si="1">B7-C7</f>
        <v>0</v>
      </c>
    </row>
    <row r="8" spans="1:4" x14ac:dyDescent="0.2">
      <c r="A8" s="11" t="s">
        <v>25</v>
      </c>
      <c r="B8" s="22">
        <v>1036</v>
      </c>
      <c r="C8" s="22">
        <f t="shared" si="0"/>
        <v>1036</v>
      </c>
      <c r="D8" s="22">
        <f t="shared" si="1"/>
        <v>0</v>
      </c>
    </row>
    <row r="9" spans="1:4" x14ac:dyDescent="0.2">
      <c r="A9" s="11" t="s">
        <v>26</v>
      </c>
      <c r="B9" s="22">
        <v>1287</v>
      </c>
      <c r="C9" s="22">
        <f t="shared" si="0"/>
        <v>1287</v>
      </c>
      <c r="D9" s="22">
        <f t="shared" si="1"/>
        <v>0</v>
      </c>
    </row>
    <row r="10" spans="1:4" x14ac:dyDescent="0.2">
      <c r="A10" s="11" t="s">
        <v>27</v>
      </c>
      <c r="B10" s="22">
        <v>908</v>
      </c>
      <c r="C10" s="22">
        <f t="shared" si="0"/>
        <v>908</v>
      </c>
      <c r="D10" s="22">
        <f t="shared" si="1"/>
        <v>0</v>
      </c>
    </row>
    <row r="11" spans="1:4" x14ac:dyDescent="0.2">
      <c r="A11" s="11" t="s">
        <v>28</v>
      </c>
      <c r="B11" s="22">
        <v>11</v>
      </c>
      <c r="C11" s="22">
        <f t="shared" si="0"/>
        <v>11</v>
      </c>
      <c r="D11" s="22">
        <f t="shared" si="1"/>
        <v>0</v>
      </c>
    </row>
    <row r="12" spans="1:4" x14ac:dyDescent="0.2">
      <c r="A12" s="11" t="s">
        <v>29</v>
      </c>
      <c r="B12" s="22">
        <v>75</v>
      </c>
      <c r="C12" s="22">
        <f t="shared" si="0"/>
        <v>75</v>
      </c>
      <c r="D12" s="22">
        <f t="shared" si="1"/>
        <v>0</v>
      </c>
    </row>
    <row r="13" spans="1:4" ht="15.75" x14ac:dyDescent="0.25">
      <c r="A13" s="10" t="s">
        <v>14</v>
      </c>
      <c r="B13" s="23">
        <f>SUM(B6:B12)</f>
        <v>4404</v>
      </c>
      <c r="C13" s="23">
        <f>SUM(C6:C12)</f>
        <v>4404</v>
      </c>
      <c r="D13" s="22">
        <f>B13-C13</f>
        <v>0</v>
      </c>
    </row>
    <row r="19" spans="5:5" x14ac:dyDescent="0.2">
      <c r="E19" s="20"/>
    </row>
  </sheetData>
  <mergeCells count="1">
    <mergeCell ref="A4:D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3BE51-4164-4B45-BEE5-83EF04D4A917}">
  <dimension ref="A1:AF24"/>
  <sheetViews>
    <sheetView zoomScaleNormal="100" workbookViewId="0">
      <selection activeCell="A4" sqref="A4:AF14"/>
    </sheetView>
  </sheetViews>
  <sheetFormatPr baseColWidth="10" defaultRowHeight="12.75" x14ac:dyDescent="0.2"/>
  <cols>
    <col min="1" max="1" width="28.140625" style="2" bestFit="1" customWidth="1"/>
    <col min="2" max="2" width="15.28515625" style="2" bestFit="1" customWidth="1"/>
    <col min="3" max="3" width="13.85546875" style="2" bestFit="1" customWidth="1"/>
    <col min="4" max="4" width="11.28515625" style="2" bestFit="1" customWidth="1"/>
    <col min="5" max="5" width="14.7109375" style="2" bestFit="1" customWidth="1"/>
    <col min="6" max="6" width="14.42578125" style="2" bestFit="1" customWidth="1"/>
    <col min="7" max="7" width="11.28515625" style="2" bestFit="1" customWidth="1"/>
    <col min="8" max="8" width="14.7109375" style="2" bestFit="1" customWidth="1"/>
    <col min="9" max="9" width="14.42578125" style="2" bestFit="1" customWidth="1"/>
    <col min="10" max="10" width="11.28515625" style="2" bestFit="1" customWidth="1"/>
    <col min="11" max="11" width="14.140625" style="2" bestFit="1" customWidth="1"/>
    <col min="12" max="12" width="13.85546875" style="2" bestFit="1" customWidth="1"/>
    <col min="13" max="13" width="11.85546875" style="2" bestFit="1" customWidth="1"/>
    <col min="14" max="14" width="14.140625" style="2" bestFit="1" customWidth="1"/>
    <col min="15" max="15" width="13.85546875" style="2" bestFit="1" customWidth="1"/>
    <col min="16" max="16" width="11.28515625" style="2" bestFit="1" customWidth="1"/>
    <col min="17" max="17" width="14.140625" style="2" bestFit="1" customWidth="1"/>
    <col min="18" max="18" width="13.85546875" style="2" bestFit="1" customWidth="1"/>
    <col min="19" max="19" width="11.28515625" style="2" bestFit="1" customWidth="1"/>
    <col min="20" max="20" width="14.140625" style="2" bestFit="1" customWidth="1"/>
    <col min="21" max="21" width="13.85546875" style="2" bestFit="1" customWidth="1"/>
    <col min="22" max="22" width="11.85546875" style="2" bestFit="1" customWidth="1"/>
    <col min="23" max="23" width="15.42578125" style="2" customWidth="1"/>
    <col min="24" max="24" width="13.85546875" style="2" bestFit="1" customWidth="1"/>
    <col min="25" max="25" width="11.28515625" style="2" bestFit="1" customWidth="1"/>
    <col min="26" max="26" width="14.140625" style="2" bestFit="1" customWidth="1"/>
    <col min="27" max="27" width="13.85546875" style="2" bestFit="1" customWidth="1"/>
    <col min="28" max="28" width="11.28515625" style="2" bestFit="1" customWidth="1"/>
    <col min="29" max="29" width="14.140625" style="2" bestFit="1" customWidth="1"/>
    <col min="30" max="30" width="13.85546875" style="2" bestFit="1" customWidth="1"/>
    <col min="31" max="31" width="11.28515625" style="2" bestFit="1" customWidth="1"/>
    <col min="32" max="16384" width="11.42578125" style="2"/>
  </cols>
  <sheetData>
    <row r="1" spans="1:32" ht="15.75" x14ac:dyDescent="0.25">
      <c r="A1" s="7" t="s">
        <v>18</v>
      </c>
    </row>
    <row r="2" spans="1:32" ht="15.75" x14ac:dyDescent="0.25">
      <c r="A2" s="7"/>
    </row>
    <row r="4" spans="1:32" x14ac:dyDescent="0.2">
      <c r="A4" s="48" t="s">
        <v>98</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row>
    <row r="5" spans="1:32" x14ac:dyDescent="0.2">
      <c r="A5" s="4" t="s">
        <v>19</v>
      </c>
      <c r="B5" s="48" t="s">
        <v>32</v>
      </c>
      <c r="C5" s="48"/>
      <c r="D5" s="48"/>
      <c r="E5" s="48" t="s">
        <v>33</v>
      </c>
      <c r="F5" s="48"/>
      <c r="G5" s="48"/>
      <c r="H5" s="48" t="s">
        <v>34</v>
      </c>
      <c r="I5" s="48"/>
      <c r="J5" s="48"/>
      <c r="K5" s="48" t="s">
        <v>35</v>
      </c>
      <c r="L5" s="48"/>
      <c r="M5" s="48"/>
      <c r="N5" s="48" t="s">
        <v>36</v>
      </c>
      <c r="O5" s="48"/>
      <c r="P5" s="48"/>
      <c r="Q5" s="48" t="s">
        <v>37</v>
      </c>
      <c r="R5" s="48"/>
      <c r="S5" s="48"/>
      <c r="T5" s="48" t="s">
        <v>38</v>
      </c>
      <c r="U5" s="48"/>
      <c r="V5" s="48"/>
      <c r="W5" s="48" t="s">
        <v>39</v>
      </c>
      <c r="X5" s="48"/>
      <c r="Y5" s="48"/>
      <c r="Z5" s="48" t="s">
        <v>31</v>
      </c>
      <c r="AA5" s="48"/>
      <c r="AB5" s="48"/>
      <c r="AC5" s="48" t="s">
        <v>30</v>
      </c>
      <c r="AD5" s="48"/>
      <c r="AE5" s="48"/>
      <c r="AF5" s="48" t="s">
        <v>14</v>
      </c>
    </row>
    <row r="6" spans="1:32" x14ac:dyDescent="0.2">
      <c r="B6" s="25" t="s">
        <v>76</v>
      </c>
      <c r="C6" s="25" t="s">
        <v>40</v>
      </c>
      <c r="D6" s="25" t="s">
        <v>41</v>
      </c>
      <c r="E6" s="25" t="s">
        <v>77</v>
      </c>
      <c r="F6" s="25" t="s">
        <v>42</v>
      </c>
      <c r="G6" s="25" t="s">
        <v>43</v>
      </c>
      <c r="H6" s="25" t="s">
        <v>78</v>
      </c>
      <c r="I6" s="25" t="s">
        <v>44</v>
      </c>
      <c r="J6" s="25" t="s">
        <v>45</v>
      </c>
      <c r="K6" s="25" t="s">
        <v>79</v>
      </c>
      <c r="L6" s="25" t="s">
        <v>46</v>
      </c>
      <c r="M6" s="25" t="s">
        <v>47</v>
      </c>
      <c r="N6" s="25" t="s">
        <v>80</v>
      </c>
      <c r="O6" s="25" t="s">
        <v>48</v>
      </c>
      <c r="P6" s="25" t="s">
        <v>49</v>
      </c>
      <c r="Q6" s="25" t="s">
        <v>81</v>
      </c>
      <c r="R6" s="25" t="s">
        <v>50</v>
      </c>
      <c r="S6" s="25" t="s">
        <v>51</v>
      </c>
      <c r="T6" s="25" t="s">
        <v>82</v>
      </c>
      <c r="U6" s="25" t="s">
        <v>52</v>
      </c>
      <c r="V6" s="25" t="s">
        <v>53</v>
      </c>
      <c r="W6" s="25" t="s">
        <v>83</v>
      </c>
      <c r="X6" s="25" t="s">
        <v>54</v>
      </c>
      <c r="Y6" s="25" t="s">
        <v>55</v>
      </c>
      <c r="Z6" s="25" t="s">
        <v>84</v>
      </c>
      <c r="AA6" s="25" t="s">
        <v>56</v>
      </c>
      <c r="AB6" s="25" t="s">
        <v>57</v>
      </c>
      <c r="AC6" s="25" t="s">
        <v>85</v>
      </c>
      <c r="AD6" s="25" t="s">
        <v>58</v>
      </c>
      <c r="AE6" s="1" t="s">
        <v>59</v>
      </c>
      <c r="AF6" s="48"/>
    </row>
    <row r="7" spans="1:32" ht="25.5" x14ac:dyDescent="0.2">
      <c r="A7" s="11" t="s">
        <v>23</v>
      </c>
      <c r="B7" s="36">
        <v>0</v>
      </c>
      <c r="C7" s="36">
        <v>0</v>
      </c>
      <c r="D7" s="36">
        <v>0</v>
      </c>
      <c r="E7" s="36">
        <v>22</v>
      </c>
      <c r="F7" s="36">
        <v>0</v>
      </c>
      <c r="G7" s="36">
        <v>22</v>
      </c>
      <c r="H7" s="36">
        <v>75</v>
      </c>
      <c r="I7" s="36">
        <v>7</v>
      </c>
      <c r="J7" s="36">
        <v>82</v>
      </c>
      <c r="K7" s="36">
        <v>164</v>
      </c>
      <c r="L7" s="36">
        <v>23</v>
      </c>
      <c r="M7" s="36">
        <v>187</v>
      </c>
      <c r="N7" s="36">
        <v>173</v>
      </c>
      <c r="O7" s="36">
        <v>16</v>
      </c>
      <c r="P7" s="36">
        <v>189</v>
      </c>
      <c r="Q7" s="36">
        <v>137</v>
      </c>
      <c r="R7" s="36">
        <v>11</v>
      </c>
      <c r="S7" s="36">
        <v>148</v>
      </c>
      <c r="T7" s="36">
        <v>125</v>
      </c>
      <c r="U7" s="36">
        <v>7</v>
      </c>
      <c r="V7" s="36">
        <v>132</v>
      </c>
      <c r="W7" s="36">
        <v>108</v>
      </c>
      <c r="X7" s="36">
        <v>4</v>
      </c>
      <c r="Y7" s="36">
        <v>112</v>
      </c>
      <c r="Z7" s="36">
        <v>64</v>
      </c>
      <c r="AA7" s="36">
        <v>0</v>
      </c>
      <c r="AB7" s="36">
        <v>64</v>
      </c>
      <c r="AC7" s="36">
        <v>6</v>
      </c>
      <c r="AD7" s="36">
        <v>0</v>
      </c>
      <c r="AE7" s="36">
        <v>6</v>
      </c>
      <c r="AF7" s="37">
        <f>D7+G7+J7+M7+P7+S7+V7+Y7+AB7+AE7</f>
        <v>942</v>
      </c>
    </row>
    <row r="8" spans="1:32" x14ac:dyDescent="0.2">
      <c r="A8" s="11" t="s">
        <v>24</v>
      </c>
      <c r="B8" s="36">
        <v>0</v>
      </c>
      <c r="C8" s="36">
        <v>0</v>
      </c>
      <c r="D8" s="36">
        <v>0</v>
      </c>
      <c r="E8" s="36">
        <v>40</v>
      </c>
      <c r="F8" s="36">
        <v>4</v>
      </c>
      <c r="G8" s="36">
        <v>44</v>
      </c>
      <c r="H8" s="36">
        <v>66</v>
      </c>
      <c r="I8" s="36">
        <v>4</v>
      </c>
      <c r="J8" s="36">
        <v>70</v>
      </c>
      <c r="K8" s="36">
        <v>27</v>
      </c>
      <c r="L8" s="36">
        <v>0</v>
      </c>
      <c r="M8" s="36">
        <v>27</v>
      </c>
      <c r="N8" s="36">
        <v>0</v>
      </c>
      <c r="O8" s="36">
        <v>0</v>
      </c>
      <c r="P8" s="36">
        <v>0</v>
      </c>
      <c r="Q8" s="36">
        <v>0</v>
      </c>
      <c r="R8" s="36">
        <v>1</v>
      </c>
      <c r="S8" s="36">
        <v>1</v>
      </c>
      <c r="T8" s="36">
        <v>2</v>
      </c>
      <c r="U8" s="36">
        <v>1</v>
      </c>
      <c r="V8" s="36">
        <v>3</v>
      </c>
      <c r="W8" s="36">
        <v>0</v>
      </c>
      <c r="X8" s="36">
        <v>0</v>
      </c>
      <c r="Y8" s="36">
        <v>0</v>
      </c>
      <c r="Z8" s="36">
        <v>0</v>
      </c>
      <c r="AA8" s="36">
        <v>0</v>
      </c>
      <c r="AB8" s="36">
        <v>0</v>
      </c>
      <c r="AC8" s="36">
        <v>0</v>
      </c>
      <c r="AD8" s="36">
        <v>0</v>
      </c>
      <c r="AE8" s="36">
        <v>0</v>
      </c>
      <c r="AF8" s="37">
        <f t="shared" ref="AF8:AF13" si="0">D8+G8+J8+M8+P8+S8+V8+Y8+AB8+AE8</f>
        <v>145</v>
      </c>
    </row>
    <row r="9" spans="1:32" x14ac:dyDescent="0.2">
      <c r="A9" s="11" t="s">
        <v>25</v>
      </c>
      <c r="B9" s="36">
        <v>5</v>
      </c>
      <c r="C9" s="36">
        <v>0</v>
      </c>
      <c r="D9" s="36">
        <v>5</v>
      </c>
      <c r="E9" s="36">
        <v>249</v>
      </c>
      <c r="F9" s="36">
        <v>22</v>
      </c>
      <c r="G9" s="36">
        <v>271</v>
      </c>
      <c r="H9" s="36">
        <v>321</v>
      </c>
      <c r="I9" s="36">
        <v>21</v>
      </c>
      <c r="J9" s="36">
        <v>342</v>
      </c>
      <c r="K9" s="36">
        <v>218</v>
      </c>
      <c r="L9" s="36">
        <v>17</v>
      </c>
      <c r="M9" s="36">
        <v>235</v>
      </c>
      <c r="N9" s="36">
        <v>105</v>
      </c>
      <c r="O9" s="36">
        <v>22</v>
      </c>
      <c r="P9" s="36">
        <v>127</v>
      </c>
      <c r="Q9" s="36">
        <v>42</v>
      </c>
      <c r="R9" s="36">
        <v>9</v>
      </c>
      <c r="S9" s="36">
        <v>51</v>
      </c>
      <c r="T9" s="36">
        <v>5</v>
      </c>
      <c r="U9" s="36">
        <v>0</v>
      </c>
      <c r="V9" s="36">
        <v>5</v>
      </c>
      <c r="W9" s="36">
        <v>0</v>
      </c>
      <c r="X9" s="36">
        <v>0</v>
      </c>
      <c r="Y9" s="36">
        <v>0</v>
      </c>
      <c r="Z9" s="36">
        <v>0</v>
      </c>
      <c r="AA9" s="36">
        <v>0</v>
      </c>
      <c r="AB9" s="36">
        <v>0</v>
      </c>
      <c r="AC9" s="36">
        <v>0</v>
      </c>
      <c r="AD9" s="36">
        <v>0</v>
      </c>
      <c r="AE9" s="36">
        <v>0</v>
      </c>
      <c r="AF9" s="37">
        <f t="shared" si="0"/>
        <v>1036</v>
      </c>
    </row>
    <row r="10" spans="1:32" x14ac:dyDescent="0.2">
      <c r="A10" s="11" t="s">
        <v>26</v>
      </c>
      <c r="B10" s="36">
        <v>0</v>
      </c>
      <c r="C10" s="36">
        <v>0</v>
      </c>
      <c r="D10" s="36">
        <v>0</v>
      </c>
      <c r="E10" s="36">
        <v>0</v>
      </c>
      <c r="F10" s="36">
        <v>0</v>
      </c>
      <c r="G10" s="36">
        <v>0</v>
      </c>
      <c r="H10" s="36">
        <v>16</v>
      </c>
      <c r="I10" s="36">
        <v>2</v>
      </c>
      <c r="J10" s="36">
        <v>18</v>
      </c>
      <c r="K10" s="36">
        <v>276</v>
      </c>
      <c r="L10" s="36">
        <v>19</v>
      </c>
      <c r="M10" s="36">
        <v>295</v>
      </c>
      <c r="N10" s="36">
        <v>437</v>
      </c>
      <c r="O10" s="36">
        <v>89</v>
      </c>
      <c r="P10" s="36">
        <v>526</v>
      </c>
      <c r="Q10" s="36">
        <v>303</v>
      </c>
      <c r="R10" s="36">
        <v>70</v>
      </c>
      <c r="S10" s="36">
        <v>373</v>
      </c>
      <c r="T10" s="36">
        <v>52</v>
      </c>
      <c r="U10" s="36">
        <v>14</v>
      </c>
      <c r="V10" s="36">
        <v>66</v>
      </c>
      <c r="W10" s="36">
        <v>8</v>
      </c>
      <c r="X10" s="36">
        <v>0</v>
      </c>
      <c r="Y10" s="36">
        <v>8</v>
      </c>
      <c r="Z10" s="36">
        <v>1</v>
      </c>
      <c r="AA10" s="36">
        <v>0</v>
      </c>
      <c r="AB10" s="36">
        <v>1</v>
      </c>
      <c r="AC10" s="36">
        <v>0</v>
      </c>
      <c r="AD10" s="36">
        <v>0</v>
      </c>
      <c r="AE10" s="36">
        <v>0</v>
      </c>
      <c r="AF10" s="37">
        <f t="shared" si="0"/>
        <v>1287</v>
      </c>
    </row>
    <row r="11" spans="1:32" x14ac:dyDescent="0.2">
      <c r="A11" s="11" t="s">
        <v>27</v>
      </c>
      <c r="B11" s="36">
        <v>0</v>
      </c>
      <c r="C11" s="36">
        <v>0</v>
      </c>
      <c r="D11" s="36">
        <v>0</v>
      </c>
      <c r="E11" s="36">
        <v>47</v>
      </c>
      <c r="F11" s="36">
        <v>0</v>
      </c>
      <c r="G11" s="36">
        <v>47</v>
      </c>
      <c r="H11" s="36">
        <v>97</v>
      </c>
      <c r="I11" s="36">
        <v>0</v>
      </c>
      <c r="J11" s="36">
        <v>97</v>
      </c>
      <c r="K11" s="36">
        <v>130</v>
      </c>
      <c r="L11" s="36">
        <v>1</v>
      </c>
      <c r="M11" s="36">
        <v>131</v>
      </c>
      <c r="N11" s="36">
        <v>177</v>
      </c>
      <c r="O11" s="36">
        <v>4</v>
      </c>
      <c r="P11" s="36">
        <v>181</v>
      </c>
      <c r="Q11" s="36">
        <v>166</v>
      </c>
      <c r="R11" s="36">
        <v>20</v>
      </c>
      <c r="S11" s="36">
        <v>186</v>
      </c>
      <c r="T11" s="36">
        <v>171</v>
      </c>
      <c r="U11" s="36">
        <v>9</v>
      </c>
      <c r="V11" s="36">
        <v>180</v>
      </c>
      <c r="W11" s="36">
        <v>61</v>
      </c>
      <c r="X11" s="36">
        <v>2</v>
      </c>
      <c r="Y11" s="36">
        <v>63</v>
      </c>
      <c r="Z11" s="36">
        <v>19</v>
      </c>
      <c r="AA11" s="36">
        <v>0</v>
      </c>
      <c r="AB11" s="36">
        <v>19</v>
      </c>
      <c r="AC11" s="36">
        <v>4</v>
      </c>
      <c r="AD11" s="36">
        <v>0</v>
      </c>
      <c r="AE11" s="36">
        <v>4</v>
      </c>
      <c r="AF11" s="37">
        <f t="shared" si="0"/>
        <v>908</v>
      </c>
    </row>
    <row r="12" spans="1:32" x14ac:dyDescent="0.2">
      <c r="A12" s="11" t="s">
        <v>28</v>
      </c>
      <c r="B12" s="36">
        <v>0</v>
      </c>
      <c r="C12" s="36">
        <v>0</v>
      </c>
      <c r="D12" s="36">
        <v>0</v>
      </c>
      <c r="E12" s="36">
        <v>0</v>
      </c>
      <c r="F12" s="36">
        <v>0</v>
      </c>
      <c r="G12" s="36">
        <v>0</v>
      </c>
      <c r="H12" s="36">
        <v>0</v>
      </c>
      <c r="I12" s="36">
        <v>0</v>
      </c>
      <c r="J12" s="36">
        <v>0</v>
      </c>
      <c r="K12" s="36">
        <v>0</v>
      </c>
      <c r="L12" s="36">
        <v>0</v>
      </c>
      <c r="M12" s="36">
        <v>0</v>
      </c>
      <c r="N12" s="36">
        <v>0</v>
      </c>
      <c r="O12" s="36">
        <v>1</v>
      </c>
      <c r="P12" s="36">
        <v>1</v>
      </c>
      <c r="Q12" s="36">
        <v>0</v>
      </c>
      <c r="R12" s="36">
        <v>0</v>
      </c>
      <c r="S12" s="36">
        <v>0</v>
      </c>
      <c r="T12" s="36">
        <v>0</v>
      </c>
      <c r="U12" s="36">
        <v>0</v>
      </c>
      <c r="V12" s="36">
        <v>0</v>
      </c>
      <c r="W12" s="36">
        <v>1</v>
      </c>
      <c r="X12" s="36">
        <v>2</v>
      </c>
      <c r="Y12" s="36">
        <v>3</v>
      </c>
      <c r="Z12" s="36">
        <v>2</v>
      </c>
      <c r="AA12" s="36">
        <v>1</v>
      </c>
      <c r="AB12" s="36">
        <v>3</v>
      </c>
      <c r="AC12" s="36">
        <v>4</v>
      </c>
      <c r="AD12" s="36">
        <v>0</v>
      </c>
      <c r="AE12" s="36">
        <v>4</v>
      </c>
      <c r="AF12" s="37">
        <f t="shared" si="0"/>
        <v>11</v>
      </c>
    </row>
    <row r="13" spans="1:32" x14ac:dyDescent="0.2">
      <c r="A13" s="11" t="s">
        <v>29</v>
      </c>
      <c r="B13" s="36">
        <v>0</v>
      </c>
      <c r="C13" s="36">
        <v>0</v>
      </c>
      <c r="D13" s="36">
        <v>0</v>
      </c>
      <c r="E13" s="36">
        <v>0</v>
      </c>
      <c r="F13" s="36">
        <v>0</v>
      </c>
      <c r="G13" s="36">
        <v>0</v>
      </c>
      <c r="H13" s="36">
        <v>1</v>
      </c>
      <c r="I13" s="36">
        <v>1</v>
      </c>
      <c r="J13" s="36">
        <v>2</v>
      </c>
      <c r="K13" s="36">
        <v>4</v>
      </c>
      <c r="L13" s="36">
        <v>0</v>
      </c>
      <c r="M13" s="36">
        <v>4</v>
      </c>
      <c r="N13" s="36">
        <v>4</v>
      </c>
      <c r="O13" s="36">
        <v>0</v>
      </c>
      <c r="P13" s="36">
        <v>4</v>
      </c>
      <c r="Q13" s="36">
        <v>7</v>
      </c>
      <c r="R13" s="36">
        <v>0</v>
      </c>
      <c r="S13" s="36">
        <v>7</v>
      </c>
      <c r="T13" s="36">
        <v>8</v>
      </c>
      <c r="U13" s="36">
        <v>2</v>
      </c>
      <c r="V13" s="36">
        <v>10</v>
      </c>
      <c r="W13" s="36">
        <v>15</v>
      </c>
      <c r="X13" s="36">
        <v>0</v>
      </c>
      <c r="Y13" s="36">
        <v>15</v>
      </c>
      <c r="Z13" s="36">
        <v>10</v>
      </c>
      <c r="AA13" s="36">
        <v>3</v>
      </c>
      <c r="AB13" s="36">
        <v>13</v>
      </c>
      <c r="AC13" s="36">
        <v>17</v>
      </c>
      <c r="AD13" s="36">
        <v>3</v>
      </c>
      <c r="AE13" s="36">
        <v>20</v>
      </c>
      <c r="AF13" s="37">
        <f t="shared" si="0"/>
        <v>75</v>
      </c>
    </row>
    <row r="14" spans="1:32" ht="15.75" x14ac:dyDescent="0.25">
      <c r="A14" s="10" t="s">
        <v>14</v>
      </c>
      <c r="B14" s="38">
        <f>SUM(B7:B13)</f>
        <v>5</v>
      </c>
      <c r="C14" s="38">
        <f t="shared" ref="C14:AF14" si="1">SUM(C7:C13)</f>
        <v>0</v>
      </c>
      <c r="D14" s="38">
        <f t="shared" si="1"/>
        <v>5</v>
      </c>
      <c r="E14" s="38">
        <f t="shared" si="1"/>
        <v>358</v>
      </c>
      <c r="F14" s="38">
        <f t="shared" si="1"/>
        <v>26</v>
      </c>
      <c r="G14" s="38">
        <f t="shared" si="1"/>
        <v>384</v>
      </c>
      <c r="H14" s="38">
        <f t="shared" si="1"/>
        <v>576</v>
      </c>
      <c r="I14" s="38">
        <f t="shared" si="1"/>
        <v>35</v>
      </c>
      <c r="J14" s="38">
        <f t="shared" si="1"/>
        <v>611</v>
      </c>
      <c r="K14" s="38">
        <f t="shared" si="1"/>
        <v>819</v>
      </c>
      <c r="L14" s="38">
        <f t="shared" si="1"/>
        <v>60</v>
      </c>
      <c r="M14" s="38">
        <f t="shared" si="1"/>
        <v>879</v>
      </c>
      <c r="N14" s="38">
        <f t="shared" si="1"/>
        <v>896</v>
      </c>
      <c r="O14" s="38">
        <f t="shared" si="1"/>
        <v>132</v>
      </c>
      <c r="P14" s="38">
        <f t="shared" si="1"/>
        <v>1028</v>
      </c>
      <c r="Q14" s="38">
        <f t="shared" si="1"/>
        <v>655</v>
      </c>
      <c r="R14" s="38">
        <f t="shared" si="1"/>
        <v>111</v>
      </c>
      <c r="S14" s="38">
        <f t="shared" si="1"/>
        <v>766</v>
      </c>
      <c r="T14" s="38">
        <f t="shared" si="1"/>
        <v>363</v>
      </c>
      <c r="U14" s="38">
        <f t="shared" si="1"/>
        <v>33</v>
      </c>
      <c r="V14" s="38">
        <f t="shared" si="1"/>
        <v>396</v>
      </c>
      <c r="W14" s="38">
        <f t="shared" si="1"/>
        <v>193</v>
      </c>
      <c r="X14" s="38">
        <f t="shared" si="1"/>
        <v>8</v>
      </c>
      <c r="Y14" s="38">
        <f t="shared" si="1"/>
        <v>201</v>
      </c>
      <c r="Z14" s="38">
        <f t="shared" si="1"/>
        <v>96</v>
      </c>
      <c r="AA14" s="38">
        <f t="shared" si="1"/>
        <v>4</v>
      </c>
      <c r="AB14" s="38">
        <f t="shared" si="1"/>
        <v>100</v>
      </c>
      <c r="AC14" s="38">
        <f t="shared" si="1"/>
        <v>31</v>
      </c>
      <c r="AD14" s="38">
        <f t="shared" si="1"/>
        <v>3</v>
      </c>
      <c r="AE14" s="39">
        <f t="shared" si="1"/>
        <v>34</v>
      </c>
      <c r="AF14" s="40">
        <f t="shared" si="1"/>
        <v>4404</v>
      </c>
    </row>
    <row r="18" spans="22:25" ht="18" x14ac:dyDescent="0.25">
      <c r="V18" s="30"/>
      <c r="W18" s="31"/>
      <c r="X18" s="30"/>
    </row>
    <row r="24" spans="22:25" ht="15.75" x14ac:dyDescent="0.25">
      <c r="W24" s="7"/>
      <c r="X24" s="7"/>
      <c r="Y24" s="7"/>
    </row>
  </sheetData>
  <mergeCells count="12">
    <mergeCell ref="AC5:AE5"/>
    <mergeCell ref="A4:AF4"/>
    <mergeCell ref="AF5:AF6"/>
    <mergeCell ref="B5:D5"/>
    <mergeCell ref="E5:G5"/>
    <mergeCell ref="H5:J5"/>
    <mergeCell ref="K5:M5"/>
    <mergeCell ref="N5:P5"/>
    <mergeCell ref="Q5:S5"/>
    <mergeCell ref="T5:V5"/>
    <mergeCell ref="W5:Y5"/>
    <mergeCell ref="Z5:AB5"/>
  </mergeCells>
  <conditionalFormatting sqref="B7:AF14">
    <cfRule type="cellIs" dxfId="0" priority="1" operator="equal">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9468B-D3B2-43D5-A5DF-32E4AEB73C44}">
  <dimension ref="A1:P21"/>
  <sheetViews>
    <sheetView workbookViewId="0">
      <selection activeCell="A3" sqref="A3:P11"/>
    </sheetView>
  </sheetViews>
  <sheetFormatPr baseColWidth="10" defaultColWidth="12.42578125" defaultRowHeight="15" x14ac:dyDescent="0.25"/>
  <cols>
    <col min="1" max="1" width="23.42578125" customWidth="1"/>
    <col min="16" max="16" width="14.140625" customWidth="1"/>
  </cols>
  <sheetData>
    <row r="1" spans="1:16" ht="15.75" x14ac:dyDescent="0.25">
      <c r="A1" s="7" t="s">
        <v>18</v>
      </c>
      <c r="B1" s="16"/>
      <c r="C1" s="16"/>
      <c r="D1" s="16"/>
      <c r="E1" s="16"/>
      <c r="F1" s="16"/>
      <c r="G1" s="16"/>
      <c r="H1" s="16"/>
      <c r="I1" s="16"/>
      <c r="J1" s="16"/>
      <c r="K1" s="16"/>
      <c r="L1" s="16"/>
      <c r="M1" s="16"/>
      <c r="N1" s="16"/>
      <c r="O1" s="16"/>
      <c r="P1" s="16"/>
    </row>
    <row r="2" spans="1:16" x14ac:dyDescent="0.25">
      <c r="A2" s="2"/>
      <c r="B2" s="2"/>
      <c r="C2" s="2"/>
      <c r="D2" s="2"/>
      <c r="E2" s="2"/>
      <c r="F2" s="2"/>
      <c r="G2" s="2"/>
      <c r="H2" s="2"/>
      <c r="I2" s="2"/>
      <c r="J2" s="2"/>
      <c r="K2" s="2"/>
      <c r="L2" s="2"/>
      <c r="M2" s="2"/>
      <c r="N2" s="2"/>
      <c r="O2" s="2"/>
      <c r="P2" s="2"/>
    </row>
    <row r="3" spans="1:16" x14ac:dyDescent="0.25">
      <c r="A3" s="52" t="s">
        <v>60</v>
      </c>
      <c r="B3" s="52"/>
      <c r="C3" s="52"/>
      <c r="D3" s="52"/>
      <c r="E3" s="52"/>
      <c r="F3" s="52"/>
      <c r="G3" s="52"/>
      <c r="H3" s="52"/>
      <c r="I3" s="52"/>
      <c r="J3" s="52"/>
      <c r="K3" s="52"/>
      <c r="L3" s="52"/>
      <c r="M3" s="52"/>
      <c r="N3" s="52"/>
      <c r="O3" s="52"/>
      <c r="P3" s="52"/>
    </row>
    <row r="4" spans="1:16" x14ac:dyDescent="0.25">
      <c r="A4" s="48" t="s">
        <v>98</v>
      </c>
      <c r="B4" s="48"/>
      <c r="C4" s="48"/>
      <c r="D4" s="48"/>
      <c r="E4" s="48"/>
      <c r="F4" s="48"/>
      <c r="G4" s="48"/>
      <c r="H4" s="48"/>
      <c r="I4" s="48"/>
      <c r="J4" s="48"/>
      <c r="K4" s="48"/>
      <c r="L4" s="48"/>
      <c r="M4" s="48"/>
      <c r="N4" s="48"/>
      <c r="O4" s="48"/>
      <c r="P4" s="48"/>
    </row>
    <row r="5" spans="1:16" ht="15" customHeight="1" x14ac:dyDescent="0.25">
      <c r="A5" s="51" t="s">
        <v>61</v>
      </c>
      <c r="B5" s="51" t="s">
        <v>62</v>
      </c>
      <c r="C5" s="51" t="s">
        <v>63</v>
      </c>
      <c r="D5" s="51" t="s">
        <v>64</v>
      </c>
      <c r="E5" s="51"/>
      <c r="F5" s="51"/>
      <c r="G5" s="51"/>
      <c r="H5" s="51" t="s">
        <v>65</v>
      </c>
      <c r="I5" s="51"/>
      <c r="J5" s="51"/>
      <c r="K5" s="51"/>
      <c r="L5" s="51" t="s">
        <v>66</v>
      </c>
      <c r="M5" s="51"/>
      <c r="N5" s="51"/>
      <c r="O5" s="51"/>
      <c r="P5" s="51" t="s">
        <v>67</v>
      </c>
    </row>
    <row r="6" spans="1:16" ht="25.5" x14ac:dyDescent="0.25">
      <c r="A6" s="51"/>
      <c r="B6" s="51"/>
      <c r="C6" s="51"/>
      <c r="D6" s="14" t="s">
        <v>68</v>
      </c>
      <c r="E6" s="14" t="s">
        <v>69</v>
      </c>
      <c r="F6" s="14" t="s">
        <v>70</v>
      </c>
      <c r="G6" s="14" t="s">
        <v>3</v>
      </c>
      <c r="H6" s="14" t="s">
        <v>68</v>
      </c>
      <c r="I6" s="14" t="s">
        <v>69</v>
      </c>
      <c r="J6" s="14" t="s">
        <v>70</v>
      </c>
      <c r="K6" s="14" t="s">
        <v>3</v>
      </c>
      <c r="L6" s="14" t="s">
        <v>68</v>
      </c>
      <c r="M6" s="14" t="s">
        <v>69</v>
      </c>
      <c r="N6" s="14" t="s">
        <v>70</v>
      </c>
      <c r="O6" s="14" t="s">
        <v>3</v>
      </c>
      <c r="P6" s="51"/>
    </row>
    <row r="7" spans="1:16" ht="15.75" thickBot="1" x14ac:dyDescent="0.3">
      <c r="A7" s="32"/>
      <c r="B7" s="33"/>
      <c r="C7" s="33"/>
      <c r="D7" s="33"/>
      <c r="E7" s="33"/>
      <c r="F7" s="33"/>
      <c r="G7" s="33"/>
      <c r="H7" s="33"/>
      <c r="I7" s="33"/>
      <c r="J7" s="33"/>
      <c r="K7" s="33"/>
      <c r="L7" s="33"/>
      <c r="M7" s="33"/>
      <c r="N7" s="33"/>
      <c r="O7" s="33"/>
      <c r="P7" s="33"/>
    </row>
    <row r="8" spans="1:16" ht="15.75" thickBot="1" x14ac:dyDescent="0.3">
      <c r="A8" s="34"/>
      <c r="B8" s="35"/>
      <c r="C8" s="35"/>
      <c r="D8" s="35"/>
      <c r="E8" s="35"/>
      <c r="F8" s="35"/>
      <c r="G8" s="35"/>
      <c r="H8" s="35"/>
      <c r="I8" s="35"/>
      <c r="J8" s="35"/>
      <c r="K8" s="35"/>
      <c r="L8" s="35"/>
      <c r="M8" s="35"/>
      <c r="N8" s="35"/>
      <c r="O8" s="35"/>
      <c r="P8" s="35"/>
    </row>
    <row r="9" spans="1:16" ht="15.75" thickBot="1" x14ac:dyDescent="0.3">
      <c r="A9" s="13"/>
      <c r="B9" s="15"/>
      <c r="C9" s="15"/>
      <c r="D9" s="15"/>
      <c r="E9" s="15"/>
      <c r="F9" s="15"/>
      <c r="G9" s="15"/>
      <c r="H9" s="15"/>
      <c r="I9" s="15"/>
      <c r="J9" s="15"/>
      <c r="K9" s="15">
        <v>0</v>
      </c>
      <c r="L9" s="15"/>
      <c r="M9" s="15"/>
      <c r="N9" s="15"/>
      <c r="O9" s="15">
        <v>0</v>
      </c>
      <c r="P9" s="19">
        <v>0</v>
      </c>
    </row>
    <row r="10" spans="1:16" ht="15.75" thickBot="1" x14ac:dyDescent="0.3">
      <c r="A10" s="13"/>
      <c r="B10" s="15"/>
      <c r="C10" s="15"/>
      <c r="D10" s="15"/>
      <c r="E10" s="15"/>
      <c r="F10" s="15"/>
      <c r="G10" s="15"/>
      <c r="H10" s="15"/>
      <c r="I10" s="15"/>
      <c r="J10" s="15"/>
      <c r="K10" s="15">
        <v>0</v>
      </c>
      <c r="L10" s="15"/>
      <c r="M10" s="15"/>
      <c r="N10" s="15"/>
      <c r="O10" s="15">
        <v>0</v>
      </c>
      <c r="P10" s="19">
        <v>0</v>
      </c>
    </row>
    <row r="11" spans="1:16" x14ac:dyDescent="0.25">
      <c r="A11" s="49" t="s">
        <v>14</v>
      </c>
      <c r="B11" s="50"/>
      <c r="C11" s="4"/>
      <c r="D11" s="4">
        <f t="shared" ref="D11:P11" si="0">SUM(D7:D10)</f>
        <v>0</v>
      </c>
      <c r="E11" s="4">
        <f t="shared" si="0"/>
        <v>0</v>
      </c>
      <c r="F11" s="4">
        <f t="shared" si="0"/>
        <v>0</v>
      </c>
      <c r="G11" s="4">
        <f t="shared" si="0"/>
        <v>0</v>
      </c>
      <c r="H11" s="4">
        <f t="shared" si="0"/>
        <v>0</v>
      </c>
      <c r="I11" s="4">
        <f t="shared" si="0"/>
        <v>0</v>
      </c>
      <c r="J11" s="4">
        <f t="shared" si="0"/>
        <v>0</v>
      </c>
      <c r="K11" s="4">
        <f t="shared" si="0"/>
        <v>0</v>
      </c>
      <c r="L11" s="4">
        <f t="shared" si="0"/>
        <v>0</v>
      </c>
      <c r="M11" s="4">
        <f t="shared" si="0"/>
        <v>0</v>
      </c>
      <c r="N11" s="4">
        <f t="shared" si="0"/>
        <v>0</v>
      </c>
      <c r="O11" s="4">
        <f t="shared" si="0"/>
        <v>0</v>
      </c>
      <c r="P11" s="4">
        <f t="shared" si="0"/>
        <v>0</v>
      </c>
    </row>
    <row r="12" spans="1:16" x14ac:dyDescent="0.25">
      <c r="A12" s="12"/>
      <c r="B12" s="12"/>
      <c r="C12" s="12"/>
      <c r="D12" s="12"/>
      <c r="E12" s="12"/>
      <c r="F12" s="12"/>
      <c r="G12" s="12"/>
      <c r="H12" s="12"/>
      <c r="I12" s="12"/>
      <c r="J12" s="12"/>
      <c r="K12" s="12"/>
      <c r="L12" s="12"/>
      <c r="M12" s="12"/>
      <c r="N12" s="12"/>
      <c r="O12" s="12"/>
      <c r="P12" s="12"/>
    </row>
    <row r="13" spans="1:16" x14ac:dyDescent="0.25">
      <c r="A13" s="12"/>
      <c r="B13" s="12"/>
      <c r="C13" s="12"/>
      <c r="D13" s="12"/>
      <c r="E13" s="12"/>
      <c r="F13" s="12"/>
      <c r="G13" s="12"/>
      <c r="H13" s="12"/>
      <c r="I13" s="12"/>
      <c r="J13" s="12"/>
      <c r="K13" s="12"/>
      <c r="L13" s="12"/>
      <c r="M13" s="12"/>
      <c r="N13" s="12"/>
      <c r="O13" s="12"/>
      <c r="P13" s="12"/>
    </row>
    <row r="14" spans="1:16" x14ac:dyDescent="0.25">
      <c r="A14" s="12"/>
      <c r="B14" s="12"/>
      <c r="C14" s="12"/>
      <c r="D14" s="12"/>
      <c r="E14" s="12"/>
      <c r="F14" s="12"/>
      <c r="G14" s="12"/>
      <c r="H14" s="12"/>
      <c r="I14" s="12"/>
      <c r="J14" s="12"/>
      <c r="K14" s="12"/>
      <c r="L14" s="12"/>
      <c r="M14" s="12"/>
      <c r="N14" s="12"/>
      <c r="O14" s="12"/>
      <c r="P14" s="12"/>
    </row>
    <row r="15" spans="1:16" x14ac:dyDescent="0.25">
      <c r="A15" s="12"/>
      <c r="B15" s="12"/>
      <c r="C15" s="12"/>
      <c r="D15" s="12"/>
      <c r="E15" s="12"/>
      <c r="F15" s="12"/>
      <c r="G15" s="12"/>
      <c r="H15" s="12"/>
      <c r="I15" s="12"/>
      <c r="J15" s="12"/>
      <c r="K15" s="12"/>
      <c r="L15" s="12"/>
      <c r="M15" s="12"/>
      <c r="N15" s="12"/>
      <c r="O15" s="12"/>
      <c r="P15" s="12"/>
    </row>
    <row r="16" spans="1:16" x14ac:dyDescent="0.25">
      <c r="A16" s="12"/>
      <c r="B16" s="12"/>
      <c r="C16" s="12"/>
      <c r="D16" s="12"/>
      <c r="E16" s="12"/>
      <c r="F16" s="12"/>
      <c r="G16" s="12"/>
      <c r="H16" s="12"/>
      <c r="I16" s="12"/>
      <c r="J16" s="12"/>
      <c r="K16" s="12"/>
      <c r="L16" s="12"/>
      <c r="M16" s="12"/>
      <c r="N16" s="12"/>
      <c r="O16" s="12"/>
      <c r="P16" s="12"/>
    </row>
    <row r="17" spans="1:16" x14ac:dyDescent="0.25">
      <c r="A17" s="2"/>
      <c r="B17" s="2"/>
      <c r="C17" s="2"/>
      <c r="D17" s="2"/>
      <c r="E17" s="2"/>
      <c r="F17" s="2"/>
      <c r="G17" s="2"/>
      <c r="H17" s="2"/>
      <c r="I17" s="2"/>
      <c r="J17" s="2"/>
      <c r="K17" s="2"/>
      <c r="L17" s="2"/>
      <c r="M17" s="2"/>
      <c r="N17" s="2"/>
      <c r="O17" s="2"/>
      <c r="P17" s="2"/>
    </row>
    <row r="18" spans="1:16" x14ac:dyDescent="0.25">
      <c r="A18" s="2"/>
      <c r="B18" s="2"/>
      <c r="C18" s="2"/>
      <c r="D18" s="2"/>
      <c r="E18" s="2"/>
      <c r="F18" s="2"/>
      <c r="G18" s="2"/>
      <c r="H18" s="2"/>
      <c r="I18" s="2"/>
      <c r="J18" s="2"/>
      <c r="K18" s="2"/>
      <c r="L18" s="2"/>
      <c r="M18" s="2"/>
      <c r="N18" s="2"/>
      <c r="O18" s="2"/>
      <c r="P18" s="2"/>
    </row>
    <row r="19" spans="1:16" x14ac:dyDescent="0.25">
      <c r="A19" s="2"/>
      <c r="B19" s="2"/>
      <c r="C19" s="2"/>
      <c r="D19" s="2"/>
      <c r="E19" s="2"/>
      <c r="F19" s="2"/>
      <c r="G19" s="2"/>
      <c r="H19" s="2"/>
      <c r="I19" s="2"/>
      <c r="J19" s="2"/>
      <c r="K19" s="2"/>
      <c r="L19" s="2"/>
      <c r="M19" s="2"/>
      <c r="N19" s="2"/>
      <c r="O19" s="2"/>
      <c r="P19" s="2"/>
    </row>
    <row r="20" spans="1:16" x14ac:dyDescent="0.25">
      <c r="A20" s="2"/>
      <c r="B20" s="2"/>
      <c r="C20" s="2"/>
      <c r="D20" s="2"/>
      <c r="E20" s="2"/>
      <c r="F20" s="2"/>
      <c r="G20" s="2"/>
      <c r="H20" s="2"/>
      <c r="I20" s="2"/>
      <c r="J20" s="2"/>
      <c r="K20" s="2"/>
      <c r="L20" s="2"/>
      <c r="M20" s="2"/>
      <c r="N20" s="2"/>
      <c r="O20" s="2"/>
      <c r="P20" s="2"/>
    </row>
    <row r="21" spans="1:16" x14ac:dyDescent="0.25">
      <c r="A21" s="2"/>
      <c r="B21" s="2"/>
      <c r="C21" s="2"/>
      <c r="D21" s="2"/>
      <c r="E21" s="2"/>
      <c r="F21" s="2"/>
      <c r="G21" s="2"/>
      <c r="H21" s="2"/>
      <c r="I21" s="2"/>
      <c r="J21" s="2"/>
      <c r="K21" s="2"/>
      <c r="L21" s="2"/>
      <c r="M21" s="2"/>
      <c r="N21" s="2"/>
      <c r="O21" s="2"/>
      <c r="P21" s="2"/>
    </row>
  </sheetData>
  <mergeCells count="10">
    <mergeCell ref="A11:B11"/>
    <mergeCell ref="P5:P6"/>
    <mergeCell ref="A4:P4"/>
    <mergeCell ref="A3:P3"/>
    <mergeCell ref="A5:A6"/>
    <mergeCell ref="B5:B6"/>
    <mergeCell ref="C5:C6"/>
    <mergeCell ref="D5:G5"/>
    <mergeCell ref="H5:K5"/>
    <mergeCell ref="L5:O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99534-0A26-4EA0-AB14-9DDCA993A048}">
  <dimension ref="A1:D15"/>
  <sheetViews>
    <sheetView tabSelected="1" workbookViewId="0">
      <selection activeCell="A3" sqref="A3:D15"/>
    </sheetView>
  </sheetViews>
  <sheetFormatPr baseColWidth="10" defaultRowHeight="15" x14ac:dyDescent="0.25"/>
  <cols>
    <col min="1" max="1" width="42.7109375" customWidth="1"/>
    <col min="2" max="2" width="15.7109375" customWidth="1"/>
    <col min="3" max="3" width="13.85546875" customWidth="1"/>
    <col min="4" max="4" width="11.5703125" customWidth="1"/>
  </cols>
  <sheetData>
    <row r="1" spans="1:4" ht="15.75" x14ac:dyDescent="0.25">
      <c r="A1" s="7" t="s">
        <v>18</v>
      </c>
      <c r="B1" s="7"/>
      <c r="C1" s="7"/>
      <c r="D1" s="7"/>
    </row>
    <row r="3" spans="1:4" x14ac:dyDescent="0.25">
      <c r="A3" s="48" t="s">
        <v>98</v>
      </c>
      <c r="B3" s="48"/>
      <c r="C3" s="48"/>
      <c r="D3" s="48"/>
    </row>
    <row r="4" spans="1:4" ht="39" x14ac:dyDescent="0.25">
      <c r="A4" s="17" t="s">
        <v>71</v>
      </c>
      <c r="B4" s="17" t="s">
        <v>72</v>
      </c>
      <c r="C4" s="17" t="s">
        <v>73</v>
      </c>
      <c r="D4" s="17" t="s">
        <v>74</v>
      </c>
    </row>
    <row r="5" spans="1:4" x14ac:dyDescent="0.25">
      <c r="A5" s="18" t="s">
        <v>87</v>
      </c>
      <c r="B5" s="41">
        <v>0</v>
      </c>
      <c r="C5" s="41">
        <v>0</v>
      </c>
      <c r="D5" s="41">
        <v>0</v>
      </c>
    </row>
    <row r="6" spans="1:4" x14ac:dyDescent="0.25">
      <c r="A6" s="18" t="s">
        <v>88</v>
      </c>
      <c r="B6" s="41">
        <v>0</v>
      </c>
      <c r="C6" s="41">
        <v>0</v>
      </c>
      <c r="D6" s="41">
        <v>0</v>
      </c>
    </row>
    <row r="7" spans="1:4" x14ac:dyDescent="0.25">
      <c r="A7" s="18" t="s">
        <v>89</v>
      </c>
      <c r="B7" s="41">
        <v>0</v>
      </c>
      <c r="C7" s="41">
        <v>0</v>
      </c>
      <c r="D7" s="41">
        <v>0</v>
      </c>
    </row>
    <row r="8" spans="1:4" x14ac:dyDescent="0.25">
      <c r="A8" s="18" t="s">
        <v>90</v>
      </c>
      <c r="B8" s="41">
        <v>0</v>
      </c>
      <c r="C8" s="41">
        <v>0</v>
      </c>
      <c r="D8" s="41">
        <v>0</v>
      </c>
    </row>
    <row r="9" spans="1:4" x14ac:dyDescent="0.25">
      <c r="A9" s="18" t="s">
        <v>94</v>
      </c>
      <c r="B9" s="41">
        <v>0</v>
      </c>
      <c r="C9" s="41">
        <v>0</v>
      </c>
      <c r="D9" s="41">
        <v>0</v>
      </c>
    </row>
    <row r="10" spans="1:4" x14ac:dyDescent="0.25">
      <c r="A10" s="18" t="s">
        <v>95</v>
      </c>
      <c r="B10" s="41">
        <v>0</v>
      </c>
      <c r="C10" s="41">
        <v>0</v>
      </c>
      <c r="D10" s="41">
        <v>0</v>
      </c>
    </row>
    <row r="11" spans="1:4" x14ac:dyDescent="0.25">
      <c r="A11" s="18" t="s">
        <v>96</v>
      </c>
      <c r="B11" s="41">
        <v>0</v>
      </c>
      <c r="C11" s="41">
        <v>0</v>
      </c>
      <c r="D11" s="41">
        <v>0</v>
      </c>
    </row>
    <row r="12" spans="1:4" x14ac:dyDescent="0.25">
      <c r="A12" s="18" t="s">
        <v>91</v>
      </c>
      <c r="B12" s="41">
        <v>0</v>
      </c>
      <c r="C12" s="41">
        <v>0</v>
      </c>
      <c r="D12" s="41">
        <v>0</v>
      </c>
    </row>
    <row r="13" spans="1:4" x14ac:dyDescent="0.25">
      <c r="A13" s="18" t="s">
        <v>92</v>
      </c>
      <c r="B13" s="41">
        <v>0</v>
      </c>
      <c r="C13" s="41">
        <v>0</v>
      </c>
      <c r="D13" s="41">
        <v>0</v>
      </c>
    </row>
    <row r="14" spans="1:4" x14ac:dyDescent="0.25">
      <c r="A14" s="18" t="s">
        <v>93</v>
      </c>
      <c r="B14" s="41">
        <v>0</v>
      </c>
      <c r="C14" s="41">
        <v>0</v>
      </c>
      <c r="D14" s="41">
        <v>0</v>
      </c>
    </row>
    <row r="15" spans="1:4" x14ac:dyDescent="0.25">
      <c r="A15" s="10" t="s">
        <v>14</v>
      </c>
      <c r="B15" s="42">
        <f>SUM(B5:B14)</f>
        <v>0</v>
      </c>
      <c r="C15" s="42">
        <f>SUM(C5:C14)</f>
        <v>0</v>
      </c>
      <c r="D15" s="42">
        <f>SUM(D5:D14)</f>
        <v>0</v>
      </c>
    </row>
  </sheetData>
  <mergeCells count="1">
    <mergeCell ref="A3:D3"/>
  </mergeCells>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07FE3-3D5D-452A-9B26-FD537DA3696B}">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Info</vt:lpstr>
      <vt:lpstr>Contratadas Sexo-Edad</vt:lpstr>
      <vt:lpstr>Contratos Nivel de Compromiso</vt:lpstr>
      <vt:lpstr>Contratos Edad-Sexo</vt:lpstr>
      <vt:lpstr>Formación Programada</vt:lpstr>
      <vt:lpstr>Formación Realizada</vt:lpstr>
      <vt:lpstr>Hoja1</vt:lpstr>
    </vt:vector>
  </TitlesOfParts>
  <Company>SETA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Mjose</dc:creator>
  <cp:lastModifiedBy>Pablo Reynolds</cp:lastModifiedBy>
  <cp:lastPrinted>2013-07-02T10:13:33Z</cp:lastPrinted>
  <dcterms:created xsi:type="dcterms:W3CDTF">2011-09-14T12:26:51Z</dcterms:created>
  <dcterms:modified xsi:type="dcterms:W3CDTF">2024-08-16T10:21:21Z</dcterms:modified>
</cp:coreProperties>
</file>