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6"/>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<sst xmlns="http://schemas.openxmlformats.org/spreadsheetml/2006/main" count="198" uniqueCount="56">
  <si>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</si>
  <si>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</si>
  <si>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</si>
  <si>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</si>
  <si>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</si>
  <si>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</si>
  <si>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</si>
  <si>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</si>
  <si>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</si>
  <si>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</si>
  <si>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</si>
  <si>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</si>
  <si>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</si>
  <si>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</si>
  <si>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</si>
  <si>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</si>
  <si>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</si>
  <si>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</si>
  <si>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</si>
  <si>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</si>
  <si>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</si>
  <si>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</si>
  <si>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</si>
  <si>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</si>
  <si>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</si>
  <si>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</si>
  <si>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</si>
  <si>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</si>
  <si>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</si>
  <si>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</si>
  <si>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</si>
  <si>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</si>
  <si>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</si>
  <si>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</si>
  <si>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</si>
  <si>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</si>
  <si>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</si>
  <si>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</si>
  <si>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</si>
  <si>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</si>
  <si>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</si>
  <si>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</si>
  <si>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</si>
  <si>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</si>
  <si>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</si>
  <si>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DATOS SEGÚN EL INE AL  TRIMESTRE</t>
  </si>
  <si>
    <t>PADRON MUNICIPAL 1/1/2022</t>
  </si>
  <si>
    <t xml:space="preserve"> </t>
  </si>
  <si>
    <t>PADRÓN MUNICIPAL 1/1/2022</t>
  </si>
  <si>
    <t>Población de la provincia de  Cáceres  y Población en Edad Económicamente Activa a 1 de Enero de 2022 según datos del Padrón Municipal de INE</t>
  </si>
  <si>
    <t>Población de la provincia de  Badajoz  y Población en Edad Económicamente Activa a 1 de Enero de 2022 según datos del Padrón Municipal de INE</t>
  </si>
  <si>
    <t>Población de la ciudad de  Badajoz  y Población en Edad Económicamente Activa a 1 de Enero de 2022 según datos del Padrón Municipal de INE</t>
  </si>
  <si>
    <t>Población de la Comunidad Autónoma de Extremadura y Población en Edad Económicamente Activa a 1 de Enero de 2022 según datos del Padrón Municipal de INE</t>
  </si>
  <si>
    <t>Población de España y Población en Edad Económicamente Activa a 1 de Enero de 2022 según datos del Padrón Municipal de INE</t>
  </si>
  <si>
    <t>Desempleo en relación con la Población en Edad Económicamente Activa en octubre de 2023 de la ciudad de Badajoz, provincias extremeñas, Extremadura y España disgregado por sexos.</t>
  </si>
  <si>
    <t>Encuesta de Población Activa del Instituto Nacional de Estadistica para el Tercer Trimestre de 2023 en las provincias extremeñas, Extremadura y España</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</si>
</sst>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
    <numFmt numFmtId="167" formatCode="#,##0.0"/>
  </numFmts>
  <fonts count="59">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79">
    <xf numFmtId="0" fontId="0" fillId="0" borderId="0" xfId="0" applyFont="1" applyAlignment="1">
      <alignment/>
    </xf>
    <xf numFmtId="0" fontId="49" fillId="0" borderId="10" xfId="0" applyFont="1" applyBorder="1" applyAlignment="1">
      <alignment horizontal="center"/>
    </xf>
    <xf numFmtId="0" fontId="49" fillId="0" borderId="10" xfId="0" applyFont="1" applyBorder="1" applyAlignment="1">
      <alignment/>
    </xf>
    <xf numFmtId="49" fontId="49" fillId="0" borderId="10" xfId="0" applyNumberFormat="1" applyFont="1" applyBorder="1" applyAlignment="1">
      <alignment/>
    </xf>
    <xf numFmtId="0" fontId="50" fillId="0" borderId="0" xfId="0" applyFont="1" applyAlignment="1">
      <alignment/>
    </xf>
    <xf numFmtId="0" fontId="49" fillId="0" borderId="10" xfId="0" applyFont="1" applyBorder="1" applyAlignment="1">
      <alignment horizontal="center"/>
    </xf>
    <xf numFmtId="0" fontId="50" fillId="0" borderId="10" xfId="0" applyFont="1" applyFill="1" applyBorder="1" applyAlignment="1">
      <alignment/>
    </xf>
    <xf numFmtId="3" fontId="49" fillId="0" borderId="10" xfId="0" applyNumberFormat="1" applyFont="1" applyFill="1" applyBorder="1" applyAlignment="1">
      <alignment/>
    </xf>
    <xf numFmtId="0" fontId="49" fillId="0" borderId="10" xfId="0" applyFont="1" applyFill="1" applyBorder="1" applyAlignment="1">
      <alignment/>
    </xf>
    <xf numFmtId="0" fontId="51" fillId="0" borderId="0" xfId="0" applyFont="1" applyAlignment="1">
      <alignment/>
    </xf>
    <xf numFmtId="0" fontId="51" fillId="0" borderId="10" xfId="0" applyFont="1" applyBorder="1" applyAlignment="1">
      <alignment horizontal="center"/>
    </xf>
    <xf numFmtId="0" fontId="50" fillId="0" borderId="0" xfId="0" applyFont="1" applyAlignment="1">
      <alignment/>
    </xf>
    <xf numFmtId="0" fontId="51" fillId="0" borderId="10" xfId="0" applyFont="1" applyBorder="1" applyAlignment="1">
      <alignment/>
    </xf>
    <xf numFmtId="49" fontId="51" fillId="0" borderId="10" xfId="0" applyNumberFormat="1" applyFont="1" applyBorder="1" applyAlignment="1">
      <alignment/>
    </xf>
    <xf numFmtId="0" fontId="50" fillId="0" borderId="10" xfId="0" applyFont="1" applyBorder="1" applyAlignment="1">
      <alignment/>
    </xf>
    <xf numFmtId="3" fontId="50" fillId="0" borderId="10" xfId="0" applyNumberFormat="1" applyFont="1" applyBorder="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3" fontId="49" fillId="0" borderId="10" xfId="0" applyNumberFormat="1" applyFont="1" applyBorder="1" applyAlignment="1">
      <alignment/>
    </xf>
    <xf numFmtId="0" fontId="0" fillId="0" borderId="0" xfId="0" applyAlignment="1">
      <alignment/>
    </xf>
    <xf numFmtId="0" fontId="49" fillId="0" borderId="0" xfId="0" applyFont="1" applyAlignment="1">
      <alignment/>
    </xf>
    <xf numFmtId="0" fontId="49" fillId="0" borderId="10" xfId="0" applyFont="1" applyBorder="1" applyAlignment="1">
      <alignment horizontal="center"/>
    </xf>
    <xf numFmtId="0" fontId="52" fillId="0" borderId="0" xfId="0" applyFont="1" applyBorder="1" applyAlignment="1">
      <alignment horizontal="right" vertical="top" wrapText="1"/>
    </xf>
    <xf numFmtId="0" fontId="52" fillId="0" borderId="0" xfId="0" applyFont="1" applyBorder="1" applyAlignment="1">
      <alignment horizontal="right"/>
    </xf>
    <xf numFmtId="0" fontId="49" fillId="0" borderId="10" xfId="0" applyFont="1" applyBorder="1" applyAlignment="1">
      <alignment/>
    </xf>
    <xf numFmtId="3" fontId="49" fillId="0" borderId="10" xfId="0" applyNumberFormat="1" applyFont="1" applyBorder="1" applyAlignment="1">
      <alignment/>
    </xf>
    <xf numFmtId="0" fontId="49" fillId="0" borderId="0" xfId="0" applyFont="1" applyBorder="1" applyAlignment="1">
      <alignment/>
    </xf>
    <xf numFmtId="3" fontId="53" fillId="0" borderId="0" xfId="0" applyNumberFormat="1" applyFont="1" applyBorder="1" applyAlignment="1">
      <alignment horizontal="right" vertical="top" wrapText="1"/>
    </xf>
    <xf numFmtId="3" fontId="52" fillId="0" borderId="0" xfId="0" applyNumberFormat="1" applyFont="1" applyBorder="1" applyAlignment="1">
      <alignment horizontal="right"/>
    </xf>
    <xf numFmtId="0" fontId="54" fillId="0" borderId="0" xfId="0" applyFont="1" applyBorder="1" applyAlignment="1">
      <alignment horizontal="right" vertical="top" wrapText="1"/>
    </xf>
    <xf numFmtId="3" fontId="54" fillId="0" borderId="0" xfId="0" applyNumberFormat="1" applyFont="1" applyBorder="1" applyAlignment="1">
      <alignment horizontal="right"/>
    </xf>
    <xf numFmtId="49" fontId="49" fillId="0" borderId="10" xfId="0" applyNumberFormat="1" applyFont="1" applyBorder="1" applyAlignment="1">
      <alignment/>
    </xf>
    <xf numFmtId="3" fontId="53" fillId="0" borderId="0" xfId="0" applyNumberFormat="1" applyFont="1" applyBorder="1" applyAlignment="1">
      <alignment vertical="top" wrapText="1"/>
    </xf>
    <xf numFmtId="3" fontId="51" fillId="0" borderId="0" xfId="0" applyNumberFormat="1" applyFont="1" applyBorder="1" applyAlignment="1">
      <alignment horizontal="right"/>
    </xf>
    <xf numFmtId="0" fontId="55" fillId="0" borderId="0" xfId="0" applyFont="1" applyAlignment="1">
      <alignment/>
    </xf>
    <xf numFmtId="3" fontId="53" fillId="0" borderId="0" xfId="0" applyNumberFormat="1" applyFont="1" applyBorder="1" applyAlignment="1">
      <alignment/>
    </xf>
    <xf numFmtId="3" fontId="49" fillId="0" borderId="0" xfId="0" applyNumberFormat="1" applyFont="1" applyBorder="1" applyAlignment="1">
      <alignment/>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49" fillId="0" borderId="10" xfId="0" applyFont="1" applyFill="1" applyBorder="1" applyAlignment="1">
      <alignment horizontal="center"/>
    </xf>
    <xf numFmtId="3" fontId="0" fillId="0" borderId="0" xfId="0" applyNumberFormat="1" applyAlignment="1">
      <alignment/>
    </xf>
    <xf numFmtId="10" fontId="50" fillId="0" borderId="0" xfId="0" applyNumberFormat="1" applyFont="1" applyAlignment="1">
      <alignment/>
    </xf>
    <xf numFmtId="0" fontId="0" fillId="0" borderId="0" xfId="0" applyAlignment="1">
      <alignment/>
    </xf>
    <xf numFmtId="0" fontId="49" fillId="0" borderId="0" xfId="0" applyFont="1" applyAlignment="1">
      <alignment/>
    </xf>
    <xf numFmtId="3" fontId="49" fillId="0" borderId="10" xfId="0" applyNumberFormat="1" applyFont="1" applyBorder="1" applyAlignment="1">
      <alignment/>
    </xf>
    <xf numFmtId="0" fontId="50" fillId="0" borderId="0" xfId="0" applyFont="1" applyAlignment="1">
      <alignment/>
    </xf>
    <xf numFmtId="10" fontId="51" fillId="0" borderId="10" xfId="0" applyNumberFormat="1" applyFont="1" applyBorder="1" applyAlignment="1">
      <alignment/>
    </xf>
    <xf numFmtId="3" fontId="2" fillId="0" borderId="10" xfId="0" applyNumberFormat="1" applyFont="1" applyFill="1" applyBorder="1" applyAlignment="1">
      <alignment/>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wrapText="1"/>
    </xf>
    <xf numFmtId="0" fontId="0" fillId="33" borderId="0" xfId="0" applyFill="1" applyAlignment="1">
      <alignment/>
    </xf>
    <xf numFmtId="0" fontId="56" fillId="33" borderId="0" xfId="0" applyFont="1" applyFill="1" applyAlignment="1">
      <alignment vertical="center"/>
    </xf>
    <xf numFmtId="0" fontId="57" fillId="0" borderId="0" xfId="0" applyFont="1" applyAlignment="1">
      <alignment horizontal="center" vertical="center" wrapText="1"/>
    </xf>
    <xf numFmtId="0" fontId="56" fillId="0" borderId="0" xfId="0" applyFont="1" applyAlignment="1">
      <alignment vertical="center"/>
    </xf>
    <xf numFmtId="49" fontId="49" fillId="0" borderId="0" xfId="0" applyNumberFormat="1" applyFont="1" applyBorder="1" applyAlignment="1">
      <alignment/>
    </xf>
    <xf numFmtId="0" fontId="0" fillId="0" borderId="0" xfId="0" applyBorder="1" applyAlignment="1">
      <alignment/>
    </xf>
    <xf numFmtId="0" fontId="50" fillId="0" borderId="0" xfId="0" applyFont="1" applyBorder="1" applyAlignment="1">
      <alignment/>
    </xf>
    <xf numFmtId="0" fontId="55" fillId="0" borderId="0" xfId="0" applyFont="1" applyAlignment="1">
      <alignment/>
    </xf>
    <xf numFmtId="0" fontId="57" fillId="0" borderId="0" xfId="0" applyFont="1" applyAlignment="1">
      <alignment horizontal="center" vertical="center" wrapText="1"/>
    </xf>
    <xf numFmtId="0" fontId="54" fillId="0" borderId="0" xfId="0" applyFont="1" applyBorder="1" applyAlignment="1">
      <alignment vertical="top" wrapText="1"/>
    </xf>
    <xf numFmtId="3" fontId="2" fillId="0" borderId="10" xfId="0" applyNumberFormat="1" applyFont="1" applyBorder="1" applyAlignment="1">
      <alignment/>
    </xf>
    <xf numFmtId="0" fontId="51" fillId="0" borderId="10" xfId="0" applyFont="1" applyBorder="1" applyAlignment="1">
      <alignment horizontal="center"/>
    </xf>
    <xf numFmtId="0" fontId="58" fillId="0" borderId="0" xfId="0" applyFont="1" applyAlignment="1">
      <alignment horizontal="left" wrapText="1"/>
    </xf>
    <xf numFmtId="0" fontId="54" fillId="0" borderId="0" xfId="0" applyFont="1" applyBorder="1" applyAlignment="1">
      <alignment horizontal="center" vertical="top" wrapText="1"/>
    </xf>
    <xf numFmtId="49" fontId="49" fillId="0" borderId="10" xfId="0" applyNumberFormat="1" applyFont="1" applyBorder="1" applyAlignment="1">
      <alignment horizontal="center"/>
    </xf>
    <xf numFmtId="0" fontId="51" fillId="0" borderId="10"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0" fontId="51" fillId="0" borderId="13" xfId="0" applyFont="1" applyBorder="1" applyAlignment="1">
      <alignment horizontal="center" vertical="center"/>
    </xf>
    <xf numFmtId="10" fontId="3" fillId="0" borderId="10" xfId="0" applyNumberFormat="1" applyFont="1" applyBorder="1" applyAlignment="1">
      <alignment/>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 3" xfId="56"/>
    <cellStyle name="Normal 2 3 2" xfId="57"/>
    <cellStyle name="Normal 2 4" xfId="58"/>
    <cellStyle name="Normal 2 5" xfId="59"/>
    <cellStyle name="Normal 3" xfId="60"/>
    <cellStyle name="Normal 3 2" xfId="61"/>
    <cellStyle name="Normal 3 3" xfId="62"/>
    <cellStyle name="Normal 3 3 2" xfId="63"/>
    <cellStyle name="Normal 3 4" xfId="64"/>
    <cellStyle name="Normal 4" xfId="65"/>
    <cellStyle name="Normal 4 2" xfId="66"/>
    <cellStyle name="Normal 4 2 2" xfId="67"/>
    <cellStyle name="Normal 4 3" xfId="68"/>
    <cellStyle name="Normal 5" xfId="69"/>
    <cellStyle name="Normal 6" xfId="70"/>
    <cellStyle name="Normal 6 2" xfId="71"/>
    <cellStyle name="Normal 6 3" xfId="72"/>
    <cellStyle name="Normal 7" xfId="73"/>
    <cellStyle name="Normal 8" xfId="74"/>
    <cellStyle name="Normal 8 2" xfId="75"/>
    <cellStyle name="Notas" xfId="76"/>
    <cellStyle name="Percent" xfId="77"/>
    <cellStyle name="Porcentual 2" xfId="78"/>
    <cellStyle name="Porcentual 3"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3"/>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row>
    <row r="2" spans="1:33" ht="1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row>
    <row r="3" spans="1:33" ht="15">
      <c r="A3" s="53"/>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row>
    <row r="4" spans="1:33" s="56" customFormat="1" ht="222.75" customHeight="1">
      <c r="A4" s="54"/>
      <c r="B4" s="55" t="s">
        <v>40</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row>
    <row r="5" spans="1:33" ht="90" customHeight="1">
      <c r="A5" s="53"/>
      <c r="B5" s="61" t="s">
        <v>44</v>
      </c>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row>
    <row r="6" spans="1:33" ht="15">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row>
    <row r="7" spans="1:33" ht="15">
      <c r="A7" s="53"/>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row>
    <row r="8" spans="1:33" ht="15">
      <c r="A8" s="53"/>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row>
    <row r="9" spans="1:33" ht="15">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row>
    <row r="10" spans="1:33" ht="15">
      <c r="A10" s="53"/>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row>
    <row r="11" spans="1:33" ht="15">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row>
    <row r="12" spans="1:33" ht="15">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row>
    <row r="13" spans="1:33" ht="15">
      <c r="A13" s="53"/>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row>
    <row r="14" spans="1:33" ht="15">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row>
    <row r="15" spans="1:33" ht="15">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row>
    <row r="16" spans="1:33" ht="15">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row>
    <row r="17" spans="1:33" ht="15">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row>
    <row r="18" spans="1:33" ht="15">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row>
    <row r="19" spans="1:33" ht="15">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row>
    <row r="20" spans="1:33" ht="15">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row>
    <row r="21" spans="1:33" ht="15">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row>
    <row r="22" spans="1:33" ht="15">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row>
    <row r="23" spans="1:33" ht="15">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row>
    <row r="24" spans="1:33" ht="1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row>
    <row r="25" spans="1:33" ht="15">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row>
    <row r="26" spans="1:33" ht="15">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row>
    <row r="27" spans="1:33" ht="1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row>
    <row r="28" spans="1:33" ht="1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row>
    <row r="29" spans="1:33" ht="15">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row>
    <row r="30" spans="1:33" ht="15">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row>
    <row r="31" spans="1:33" ht="15">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row>
    <row r="32" spans="1:33" ht="15">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row>
    <row r="33" spans="1:33" ht="15">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row>
    <row r="34" spans="1:33" ht="15">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row>
    <row r="35" spans="1:33" ht="15">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row>
    <row r="36" spans="1:33" ht="15">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row>
    <row r="37" spans="1:33" ht="15">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row>
    <row r="38" spans="1:33" ht="15">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row>
    <row r="39" spans="1:33" ht="15">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row>
    <row r="40" spans="1:33" ht="15">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row>
    <row r="41" spans="1:33" ht="15">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row>
    <row r="42" spans="1:33" ht="15">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row>
    <row r="43" spans="1:33" ht="1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row>
    <row r="44" spans="1:33" ht="1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row>
    <row r="45" spans="1:33" ht="1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row>
    <row r="46" spans="1:33" ht="15">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row>
    <row r="47" spans="1:33" ht="15">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row>
    <row r="48" spans="1:33" ht="15">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row>
    <row r="49" spans="1:33" ht="15">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row>
    <row r="50" spans="1:33" ht="15">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row>
    <row r="51" spans="1:33" ht="15">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row>
    <row r="52" spans="1:33" ht="1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row>
    <row r="53" spans="1:33" ht="1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row>
    <row r="54" spans="1:33" ht="15">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row>
    <row r="55" spans="1:33" ht="15">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row>
    <row r="56" spans="1:33" ht="15">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row>
    <row r="57" spans="1:33" ht="1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row>
    <row r="58" spans="1:33" ht="1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row>
    <row r="59" spans="1:33" ht="15">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row>
    <row r="60" spans="1:33" ht="1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row>
    <row r="61" spans="1:33" ht="1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row>
    <row r="62" spans="1:33" ht="1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ht="1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row>
    <row r="64" spans="1:33" ht="15">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row>
    <row r="65" spans="1:33" ht="1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row>
    <row r="66" spans="1:33" ht="1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row>
    <row r="67" spans="1:33" ht="1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row>
    <row r="68" spans="1:33" ht="1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row>
    <row r="69" spans="1:33" ht="1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row>
    <row r="70" spans="1:33" ht="15">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row>
    <row r="71" spans="1:33" ht="1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row>
    <row r="72" spans="1:33" ht="1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row>
    <row r="73" spans="1:33" ht="15">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row>
    <row r="74" spans="1:33" ht="1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row>
    <row r="75" spans="1:33" ht="1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row>
    <row r="76" spans="1:33" ht="1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row>
    <row r="77" spans="1:33" ht="1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row>
    <row r="78" spans="1:33" ht="1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row>
    <row r="79" spans="1:33" ht="1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row>
    <row r="80" spans="1:33" ht="1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row>
    <row r="81" spans="1:33" ht="1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row>
    <row r="82" spans="1:33" ht="1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row>
    <row r="83" spans="1:33" ht="1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row>
    <row r="84" spans="1:33" ht="1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row>
    <row r="85" spans="1:33" ht="1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row>
    <row r="86" spans="1:33" ht="1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row>
    <row r="87" spans="1:33" ht="1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row>
    <row r="88" spans="1:33" ht="1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row>
    <row r="89" spans="1:33" ht="1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row>
    <row r="90" spans="1:33" ht="1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row>
    <row r="91" spans="1:33" ht="1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row>
    <row r="92" spans="1:33" ht="1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row>
    <row r="93" spans="1:33" ht="1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row>
    <row r="94" spans="1:33" ht="1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row>
    <row r="95" spans="1:33" ht="1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row>
    <row r="96" spans="1:33" ht="1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row>
    <row r="97" spans="1:33" ht="1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row>
    <row r="98" spans="1:33" ht="1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row>
    <row r="99" spans="1:33" ht="1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row>
    <row r="100" spans="1:33" ht="1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row>
    <row r="101" spans="1:33" ht="1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row>
    <row r="102" spans="1:33" ht="1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row>
    <row r="103" spans="1:33" ht="1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row>
    <row r="104" spans="1:33" ht="1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row>
    <row r="105" spans="1:33" ht="1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row>
    <row r="106" spans="1:33" ht="1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row>
    <row r="107" spans="1:33" ht="1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row>
    <row r="108" spans="1:33" ht="1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row>
    <row r="109" spans="1:33" ht="1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row>
    <row r="110" spans="1:33" ht="1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row>
    <row r="111" spans="1:33" ht="1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row>
    <row r="112" spans="1:33" ht="1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row>
    <row r="113" spans="1:33" ht="1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row>
    <row r="114" spans="1:33" ht="1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row>
    <row r="115" spans="1:33" ht="1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row>
    <row r="116" spans="1:33" ht="1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row>
    <row r="117" spans="1:33" ht="1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row>
    <row r="118" spans="1:33" ht="1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5" sqref="A5"/>
    </sheetView>
  </sheetViews>
  <sheetFormatPr defaultColWidth="11.421875" defaultRowHeight="15"/>
  <cols>
    <col min="1" max="1" width="17.8515625" style="21" customWidth="1"/>
    <col min="2" max="7" width="11.421875" style="21" customWidth="1"/>
    <col min="8" max="8" width="18.421875" style="50" customWidth="1"/>
    <col min="9" max="9" width="11.421875" style="50" customWidth="1"/>
    <col min="10" max="16384" width="11.421875" style="21" customWidth="1"/>
  </cols>
  <sheetData>
    <row r="1" spans="1:15" ht="15.75">
      <c r="A1" s="45" t="s">
        <v>43</v>
      </c>
      <c r="B1" s="22"/>
      <c r="C1" s="22"/>
      <c r="D1" s="22"/>
      <c r="E1" s="22"/>
      <c r="F1" s="22"/>
      <c r="G1" s="22"/>
      <c r="J1" s="22"/>
      <c r="K1" s="22"/>
      <c r="L1" s="22"/>
      <c r="M1" s="22"/>
      <c r="N1" s="22"/>
      <c r="O1" s="22"/>
    </row>
    <row r="3" spans="1:9" s="44" customFormat="1" ht="15" customHeight="1">
      <c r="A3" s="65" t="s">
        <v>51</v>
      </c>
      <c r="B3" s="65"/>
      <c r="C3" s="65"/>
      <c r="D3" s="65"/>
      <c r="E3" s="65"/>
      <c r="F3" s="65"/>
      <c r="G3" s="65"/>
      <c r="H3" s="65"/>
      <c r="I3" s="65"/>
    </row>
    <row r="4" spans="1:9" s="44" customFormat="1" ht="15">
      <c r="A4" s="65"/>
      <c r="B4" s="65"/>
      <c r="C4" s="65"/>
      <c r="D4" s="65"/>
      <c r="E4" s="65"/>
      <c r="F4" s="65"/>
      <c r="G4" s="65"/>
      <c r="H4" s="65"/>
      <c r="I4" s="65"/>
    </row>
    <row r="5" spans="1:15" ht="15.75">
      <c r="A5" s="44"/>
      <c r="B5" s="44"/>
      <c r="C5" s="44"/>
      <c r="D5" s="44"/>
      <c r="E5" s="44"/>
      <c r="F5" s="44"/>
      <c r="G5" s="44"/>
      <c r="J5" s="66"/>
      <c r="K5" s="66"/>
      <c r="L5" s="62"/>
      <c r="M5" s="62"/>
      <c r="N5" s="62"/>
      <c r="O5" s="62"/>
    </row>
    <row r="6" spans="1:15" ht="15.75">
      <c r="A6" s="44"/>
      <c r="B6" s="44"/>
      <c r="C6" s="44"/>
      <c r="D6" s="44"/>
      <c r="E6" s="44"/>
      <c r="F6" s="44"/>
      <c r="G6" s="44"/>
      <c r="J6" s="29"/>
      <c r="K6" s="30"/>
      <c r="L6" s="24"/>
      <c r="M6" s="30"/>
      <c r="N6" s="31"/>
      <c r="O6" s="32"/>
    </row>
    <row r="7" spans="2:15" ht="15.75">
      <c r="B7" s="67" t="s">
        <v>46</v>
      </c>
      <c r="C7" s="67"/>
      <c r="D7" s="67"/>
      <c r="E7" s="68" t="s">
        <v>23</v>
      </c>
      <c r="F7" s="68"/>
      <c r="G7" s="68"/>
      <c r="J7" s="29"/>
      <c r="K7" s="30"/>
      <c r="L7" s="24"/>
      <c r="M7" s="30"/>
      <c r="N7" s="31"/>
      <c r="O7" s="32"/>
    </row>
    <row r="8" spans="1:15" ht="15.75">
      <c r="A8" s="23" t="s">
        <v>0</v>
      </c>
      <c r="B8" s="23" t="s">
        <v>20</v>
      </c>
      <c r="C8" s="23" t="s">
        <v>21</v>
      </c>
      <c r="D8" s="23" t="s">
        <v>19</v>
      </c>
      <c r="E8" s="41" t="s">
        <v>20</v>
      </c>
      <c r="F8" s="41" t="s">
        <v>21</v>
      </c>
      <c r="G8" s="41" t="s">
        <v>19</v>
      </c>
      <c r="J8" s="29"/>
      <c r="K8" s="30"/>
      <c r="L8" s="24"/>
      <c r="M8" s="30"/>
      <c r="N8" s="31"/>
      <c r="O8" s="32"/>
    </row>
    <row r="9" spans="1:15" ht="15.75">
      <c r="A9" s="26" t="s">
        <v>1</v>
      </c>
      <c r="B9" s="63">
        <v>3270</v>
      </c>
      <c r="C9" s="63">
        <v>2985</v>
      </c>
      <c r="D9" s="27">
        <f>B9+C9</f>
        <v>6255</v>
      </c>
      <c r="E9" s="14"/>
      <c r="F9" s="14"/>
      <c r="G9" s="27"/>
      <c r="J9" s="34"/>
      <c r="K9" s="30"/>
      <c r="L9" s="24"/>
      <c r="M9" s="30"/>
      <c r="N9" s="31"/>
      <c r="O9" s="32"/>
    </row>
    <row r="10" spans="1:15" ht="15.75">
      <c r="A10" s="33" t="s">
        <v>2</v>
      </c>
      <c r="B10" s="63">
        <v>4009</v>
      </c>
      <c r="C10" s="63">
        <v>3745</v>
      </c>
      <c r="D10" s="27">
        <f aca="true" t="shared" si="0" ref="D10:D27">B10+C10</f>
        <v>7754</v>
      </c>
      <c r="E10" s="14"/>
      <c r="F10" s="14"/>
      <c r="G10" s="27"/>
      <c r="J10" s="34"/>
      <c r="K10" s="30"/>
      <c r="L10" s="24"/>
      <c r="M10" s="30"/>
      <c r="N10" s="31"/>
      <c r="O10" s="32"/>
    </row>
    <row r="11" spans="1:15" ht="15.75">
      <c r="A11" s="33" t="s">
        <v>3</v>
      </c>
      <c r="B11" s="63">
        <v>4582</v>
      </c>
      <c r="C11" s="63">
        <v>4230</v>
      </c>
      <c r="D11" s="27">
        <f t="shared" si="0"/>
        <v>8812</v>
      </c>
      <c r="E11" s="14"/>
      <c r="F11" s="14"/>
      <c r="G11" s="27"/>
      <c r="J11" s="34"/>
      <c r="K11" s="30"/>
      <c r="L11" s="24"/>
      <c r="M11" s="30"/>
      <c r="N11" s="31"/>
      <c r="O11" s="32"/>
    </row>
    <row r="12" spans="1:15" ht="15.75">
      <c r="A12" s="26" t="s">
        <v>4</v>
      </c>
      <c r="B12" s="63">
        <v>4219</v>
      </c>
      <c r="C12" s="63">
        <v>4054</v>
      </c>
      <c r="D12" s="27">
        <f t="shared" si="0"/>
        <v>8273</v>
      </c>
      <c r="E12" s="15">
        <f>B12</f>
        <v>4219</v>
      </c>
      <c r="F12" s="15">
        <f>C12</f>
        <v>4054</v>
      </c>
      <c r="G12" s="27">
        <f aca="true" t="shared" si="1" ref="G12:G21">E12+F12</f>
        <v>8273</v>
      </c>
      <c r="J12" s="34"/>
      <c r="K12" s="30"/>
      <c r="L12" s="24"/>
      <c r="M12" s="30"/>
      <c r="N12" s="31"/>
      <c r="O12" s="32"/>
    </row>
    <row r="13" spans="1:15" ht="15.75">
      <c r="A13" s="26" t="s">
        <v>5</v>
      </c>
      <c r="B13" s="63">
        <v>3962</v>
      </c>
      <c r="C13" s="63">
        <v>3824</v>
      </c>
      <c r="D13" s="27">
        <f t="shared" si="0"/>
        <v>7786</v>
      </c>
      <c r="E13" s="15">
        <f aca="true" t="shared" si="2" ref="E13:E21">B13</f>
        <v>3962</v>
      </c>
      <c r="F13" s="15">
        <f aca="true" t="shared" si="3" ref="F13:F21">C13</f>
        <v>3824</v>
      </c>
      <c r="G13" s="27">
        <f t="shared" si="1"/>
        <v>7786</v>
      </c>
      <c r="J13" s="29"/>
      <c r="K13" s="30"/>
      <c r="L13" s="24"/>
      <c r="M13" s="30"/>
      <c r="N13" s="31"/>
      <c r="O13" s="32"/>
    </row>
    <row r="14" spans="1:15" ht="15.75">
      <c r="A14" s="26" t="s">
        <v>6</v>
      </c>
      <c r="B14" s="63">
        <v>4038</v>
      </c>
      <c r="C14" s="63">
        <v>3917</v>
      </c>
      <c r="D14" s="27">
        <f t="shared" si="0"/>
        <v>7955</v>
      </c>
      <c r="E14" s="15">
        <f t="shared" si="2"/>
        <v>4038</v>
      </c>
      <c r="F14" s="15">
        <f t="shared" si="3"/>
        <v>3917</v>
      </c>
      <c r="G14" s="27">
        <f t="shared" si="1"/>
        <v>7955</v>
      </c>
      <c r="J14" s="29"/>
      <c r="K14" s="30"/>
      <c r="L14" s="24"/>
      <c r="M14" s="30"/>
      <c r="N14" s="31"/>
      <c r="O14" s="32"/>
    </row>
    <row r="15" spans="1:15" ht="15.75">
      <c r="A15" s="26" t="s">
        <v>7</v>
      </c>
      <c r="B15" s="63">
        <v>4627</v>
      </c>
      <c r="C15" s="63">
        <v>4446</v>
      </c>
      <c r="D15" s="27">
        <f t="shared" si="0"/>
        <v>9073</v>
      </c>
      <c r="E15" s="15">
        <f t="shared" si="2"/>
        <v>4627</v>
      </c>
      <c r="F15" s="15">
        <f t="shared" si="3"/>
        <v>4446</v>
      </c>
      <c r="G15" s="27">
        <f t="shared" si="1"/>
        <v>9073</v>
      </c>
      <c r="J15" s="35"/>
      <c r="K15" s="30"/>
      <c r="L15" s="24"/>
      <c r="M15" s="30"/>
      <c r="N15" s="31"/>
      <c r="O15" s="32"/>
    </row>
    <row r="16" spans="1:15" ht="15.75">
      <c r="A16" s="26" t="s">
        <v>8</v>
      </c>
      <c r="B16" s="63">
        <v>4956</v>
      </c>
      <c r="C16" s="63">
        <v>5216</v>
      </c>
      <c r="D16" s="27">
        <f t="shared" si="0"/>
        <v>10172</v>
      </c>
      <c r="E16" s="15">
        <f t="shared" si="2"/>
        <v>4956</v>
      </c>
      <c r="F16" s="15">
        <f t="shared" si="3"/>
        <v>5216</v>
      </c>
      <c r="G16" s="27">
        <f t="shared" si="1"/>
        <v>10172</v>
      </c>
      <c r="J16" s="24"/>
      <c r="K16" s="30"/>
      <c r="L16" s="24"/>
      <c r="M16" s="30"/>
      <c r="N16" s="31"/>
      <c r="O16" s="32"/>
    </row>
    <row r="17" spans="1:15" ht="15.75">
      <c r="A17" s="26" t="s">
        <v>9</v>
      </c>
      <c r="B17" s="63">
        <v>5883</v>
      </c>
      <c r="C17" s="63">
        <v>6176</v>
      </c>
      <c r="D17" s="27">
        <f t="shared" si="0"/>
        <v>12059</v>
      </c>
      <c r="E17" s="15">
        <f t="shared" si="2"/>
        <v>5883</v>
      </c>
      <c r="F17" s="15">
        <f t="shared" si="3"/>
        <v>6176</v>
      </c>
      <c r="G17" s="27">
        <f t="shared" si="1"/>
        <v>12059</v>
      </c>
      <c r="J17" s="24"/>
      <c r="K17" s="30"/>
      <c r="L17" s="24"/>
      <c r="M17" s="30"/>
      <c r="N17" s="31"/>
      <c r="O17" s="32"/>
    </row>
    <row r="18" spans="1:15" ht="15.75">
      <c r="A18" s="26" t="s">
        <v>10</v>
      </c>
      <c r="B18" s="63">
        <v>6316</v>
      </c>
      <c r="C18" s="63">
        <v>6371</v>
      </c>
      <c r="D18" s="27">
        <f t="shared" si="0"/>
        <v>12687</v>
      </c>
      <c r="E18" s="15">
        <f t="shared" si="2"/>
        <v>6316</v>
      </c>
      <c r="F18" s="15">
        <f t="shared" si="3"/>
        <v>6371</v>
      </c>
      <c r="G18" s="27">
        <f t="shared" si="1"/>
        <v>12687</v>
      </c>
      <c r="J18" s="24"/>
      <c r="K18" s="30"/>
      <c r="L18" s="24"/>
      <c r="M18" s="30"/>
      <c r="N18" s="31"/>
      <c r="O18" s="32"/>
    </row>
    <row r="19" spans="1:15" ht="15.75">
      <c r="A19" s="26" t="s">
        <v>11</v>
      </c>
      <c r="B19" s="63">
        <v>5663</v>
      </c>
      <c r="C19" s="63">
        <v>6004</v>
      </c>
      <c r="D19" s="27">
        <f t="shared" si="0"/>
        <v>11667</v>
      </c>
      <c r="E19" s="15">
        <f t="shared" si="2"/>
        <v>5663</v>
      </c>
      <c r="F19" s="15">
        <f t="shared" si="3"/>
        <v>6004</v>
      </c>
      <c r="G19" s="27">
        <f t="shared" si="1"/>
        <v>11667</v>
      </c>
      <c r="J19" s="24"/>
      <c r="K19" s="30"/>
      <c r="L19" s="24"/>
      <c r="M19" s="30"/>
      <c r="N19" s="31"/>
      <c r="O19" s="32"/>
    </row>
    <row r="20" spans="1:15" ht="15.75">
      <c r="A20" s="26" t="s">
        <v>12</v>
      </c>
      <c r="B20" s="63">
        <v>5287</v>
      </c>
      <c r="C20" s="63">
        <v>5793</v>
      </c>
      <c r="D20" s="27">
        <f t="shared" si="0"/>
        <v>11080</v>
      </c>
      <c r="E20" s="15">
        <f t="shared" si="2"/>
        <v>5287</v>
      </c>
      <c r="F20" s="15">
        <f t="shared" si="3"/>
        <v>5793</v>
      </c>
      <c r="G20" s="27">
        <f t="shared" si="1"/>
        <v>11080</v>
      </c>
      <c r="J20" s="24"/>
      <c r="K20" s="30"/>
      <c r="L20" s="24"/>
      <c r="M20" s="30"/>
      <c r="N20" s="31"/>
      <c r="O20" s="32"/>
    </row>
    <row r="21" spans="1:15" ht="15.75">
      <c r="A21" s="26" t="s">
        <v>13</v>
      </c>
      <c r="B21" s="63">
        <v>4636</v>
      </c>
      <c r="C21" s="63">
        <v>5232</v>
      </c>
      <c r="D21" s="27">
        <f t="shared" si="0"/>
        <v>9868</v>
      </c>
      <c r="E21" s="15">
        <f t="shared" si="2"/>
        <v>4636</v>
      </c>
      <c r="F21" s="15">
        <f t="shared" si="3"/>
        <v>5232</v>
      </c>
      <c r="G21" s="27">
        <f t="shared" si="1"/>
        <v>9868</v>
      </c>
      <c r="J21" s="24"/>
      <c r="K21" s="30"/>
      <c r="L21" s="24"/>
      <c r="M21" s="30"/>
      <c r="N21" s="31"/>
      <c r="O21" s="32"/>
    </row>
    <row r="22" spans="1:15" ht="15.75">
      <c r="A22" s="26" t="s">
        <v>14</v>
      </c>
      <c r="B22" s="63">
        <v>3585</v>
      </c>
      <c r="C22" s="63">
        <v>4160</v>
      </c>
      <c r="D22" s="27">
        <f t="shared" si="0"/>
        <v>7745</v>
      </c>
      <c r="E22" s="14"/>
      <c r="F22" s="14"/>
      <c r="G22" s="27"/>
      <c r="J22" s="24"/>
      <c r="K22" s="25"/>
      <c r="L22" s="24"/>
      <c r="M22" s="30"/>
      <c r="N22" s="31"/>
      <c r="O22" s="32"/>
    </row>
    <row r="23" spans="1:15" ht="15.75">
      <c r="A23" s="26" t="s">
        <v>15</v>
      </c>
      <c r="B23" s="63">
        <v>2828</v>
      </c>
      <c r="C23" s="63">
        <v>3608</v>
      </c>
      <c r="D23" s="27">
        <f t="shared" si="0"/>
        <v>6436</v>
      </c>
      <c r="E23" s="14"/>
      <c r="F23" s="14"/>
      <c r="G23" s="27"/>
      <c r="J23" s="31"/>
      <c r="K23" s="32"/>
      <c r="L23" s="31"/>
      <c r="M23" s="32"/>
      <c r="N23" s="31"/>
      <c r="O23" s="32"/>
    </row>
    <row r="24" spans="1:7" ht="15.75">
      <c r="A24" s="26" t="s">
        <v>16</v>
      </c>
      <c r="B24" s="63">
        <v>2276</v>
      </c>
      <c r="C24" s="63">
        <v>3084</v>
      </c>
      <c r="D24" s="27">
        <f t="shared" si="0"/>
        <v>5360</v>
      </c>
      <c r="E24" s="14"/>
      <c r="F24" s="14"/>
      <c r="G24" s="27"/>
    </row>
    <row r="25" spans="1:7" ht="15.75">
      <c r="A25" s="26" t="s">
        <v>17</v>
      </c>
      <c r="B25" s="63">
        <v>1303</v>
      </c>
      <c r="C25" s="63">
        <v>2017</v>
      </c>
      <c r="D25" s="27">
        <f t="shared" si="0"/>
        <v>3320</v>
      </c>
      <c r="E25" s="14"/>
      <c r="F25" s="14"/>
      <c r="G25" s="27"/>
    </row>
    <row r="26" spans="1:7" ht="15" customHeight="1">
      <c r="A26" s="26" t="s">
        <v>18</v>
      </c>
      <c r="B26" s="63">
        <v>1194</v>
      </c>
      <c r="C26" s="63">
        <v>2650</v>
      </c>
      <c r="D26" s="27">
        <f t="shared" si="0"/>
        <v>3844</v>
      </c>
      <c r="E26" s="14"/>
      <c r="F26" s="14"/>
      <c r="G26" s="27"/>
    </row>
    <row r="27" spans="1:7" ht="15.75">
      <c r="A27" s="26" t="s">
        <v>19</v>
      </c>
      <c r="B27" s="27">
        <f>SUM(B9:B26)</f>
        <v>72634</v>
      </c>
      <c r="C27" s="27">
        <f>SUM(C9:C26)</f>
        <v>77512</v>
      </c>
      <c r="D27" s="27">
        <f t="shared" si="0"/>
        <v>150146</v>
      </c>
      <c r="E27" s="27">
        <f>SUM(E9:E26)</f>
        <v>49587</v>
      </c>
      <c r="F27" s="27">
        <f>SUM(F9:F26)</f>
        <v>51033</v>
      </c>
      <c r="G27" s="46">
        <f>SUM(G9:G26)</f>
        <v>100620</v>
      </c>
    </row>
    <row r="30" ht="15.75">
      <c r="A30" s="60"/>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4"/>
  <sheetViews>
    <sheetView zoomScalePageLayoutView="0" workbookViewId="0" topLeftCell="A1">
      <selection activeCell="B9" sqref="B9"/>
    </sheetView>
  </sheetViews>
  <sheetFormatPr defaultColWidth="11.421875" defaultRowHeight="15"/>
  <cols>
    <col min="1" max="1" width="18.00390625" style="4" bestFit="1" customWidth="1"/>
    <col min="2" max="3" width="11.421875" style="4" customWidth="1"/>
    <col min="4" max="4" width="12.57421875" style="4" customWidth="1"/>
    <col min="5" max="7" width="11.421875" style="4" customWidth="1"/>
    <col min="8" max="8" width="18.00390625" style="51" customWidth="1"/>
    <col min="9" max="9" width="11.421875" style="51" customWidth="1"/>
    <col min="10" max="16384" width="11.421875" style="4" customWidth="1"/>
  </cols>
  <sheetData>
    <row r="1" ht="15.75">
      <c r="A1" s="45" t="s">
        <v>43</v>
      </c>
    </row>
    <row r="2" spans="1:7" ht="15.75">
      <c r="A2" s="45"/>
      <c r="B2" s="47"/>
      <c r="C2" s="47"/>
      <c r="D2" s="47"/>
      <c r="E2" s="47"/>
      <c r="F2" s="47"/>
      <c r="G2" s="47"/>
    </row>
    <row r="3" spans="1:9" ht="14.25">
      <c r="A3" s="65" t="s">
        <v>50</v>
      </c>
      <c r="B3" s="65"/>
      <c r="C3" s="65"/>
      <c r="D3" s="65"/>
      <c r="E3" s="65"/>
      <c r="F3" s="65"/>
      <c r="G3" s="65"/>
      <c r="H3" s="65"/>
      <c r="I3" s="65"/>
    </row>
    <row r="4" spans="1:9" ht="14.25">
      <c r="A4" s="65"/>
      <c r="B4" s="65"/>
      <c r="C4" s="65"/>
      <c r="D4" s="65"/>
      <c r="E4" s="65"/>
      <c r="F4" s="65"/>
      <c r="G4" s="65"/>
      <c r="H4" s="65"/>
      <c r="I4" s="65"/>
    </row>
    <row r="5" spans="1:7" ht="15.75">
      <c r="A5" s="45"/>
      <c r="B5" s="47"/>
      <c r="C5" s="47"/>
      <c r="D5" s="47"/>
      <c r="E5" s="47"/>
      <c r="F5" s="47"/>
      <c r="G5" s="47"/>
    </row>
    <row r="8" spans="2:7" ht="15.75">
      <c r="B8" s="69" t="s">
        <v>46</v>
      </c>
      <c r="C8" s="70"/>
      <c r="D8" s="71"/>
      <c r="E8" s="69" t="s">
        <v>23</v>
      </c>
      <c r="F8" s="70"/>
      <c r="G8" s="71"/>
    </row>
    <row r="9" spans="1:7" ht="15.75">
      <c r="A9" s="1" t="s">
        <v>0</v>
      </c>
      <c r="B9" s="5" t="s">
        <v>20</v>
      </c>
      <c r="C9" s="5" t="s">
        <v>21</v>
      </c>
      <c r="D9" s="5" t="s">
        <v>19</v>
      </c>
      <c r="E9" s="5" t="s">
        <v>20</v>
      </c>
      <c r="F9" s="5" t="s">
        <v>22</v>
      </c>
      <c r="G9" s="5" t="s">
        <v>19</v>
      </c>
    </row>
    <row r="10" spans="1:11" ht="15.75">
      <c r="A10" s="2" t="s">
        <v>1</v>
      </c>
      <c r="B10" s="15">
        <v>13277</v>
      </c>
      <c r="C10" s="15">
        <v>12466</v>
      </c>
      <c r="D10" s="7">
        <f>B10+C10</f>
        <v>25743</v>
      </c>
      <c r="E10" s="6"/>
      <c r="F10" s="6"/>
      <c r="G10" s="8"/>
      <c r="J10" s="47"/>
      <c r="K10" s="47"/>
    </row>
    <row r="11" spans="1:11" ht="15.75">
      <c r="A11" s="3" t="s">
        <v>2</v>
      </c>
      <c r="B11" s="15">
        <v>15676</v>
      </c>
      <c r="C11" s="15">
        <v>14881</v>
      </c>
      <c r="D11" s="7">
        <f aca="true" t="shared" si="0" ref="D11:D28">B11+C11</f>
        <v>30557</v>
      </c>
      <c r="E11" s="6"/>
      <c r="F11" s="6"/>
      <c r="G11" s="8"/>
      <c r="J11" s="47"/>
      <c r="K11" s="47"/>
    </row>
    <row r="12" spans="1:11" ht="15.75">
      <c r="A12" s="3" t="s">
        <v>3</v>
      </c>
      <c r="B12" s="15">
        <v>18035</v>
      </c>
      <c r="C12" s="15">
        <v>16796</v>
      </c>
      <c r="D12" s="7">
        <f t="shared" si="0"/>
        <v>34831</v>
      </c>
      <c r="E12" s="6"/>
      <c r="F12" s="6"/>
      <c r="G12" s="8"/>
      <c r="J12" s="47"/>
      <c r="K12" s="47"/>
    </row>
    <row r="13" spans="1:11" ht="15.75">
      <c r="A13" s="2" t="s">
        <v>4</v>
      </c>
      <c r="B13" s="15">
        <v>17505</v>
      </c>
      <c r="C13" s="15">
        <v>16978</v>
      </c>
      <c r="D13" s="46">
        <f t="shared" si="0"/>
        <v>34483</v>
      </c>
      <c r="E13" s="15">
        <f>B13</f>
        <v>17505</v>
      </c>
      <c r="F13" s="15">
        <f>C13</f>
        <v>16978</v>
      </c>
      <c r="G13" s="46">
        <f aca="true" t="shared" si="1" ref="G13:G22">E13+F13</f>
        <v>34483</v>
      </c>
      <c r="J13" s="47"/>
      <c r="K13" s="47"/>
    </row>
    <row r="14" spans="1:11" ht="15.75">
      <c r="A14" s="2" t="s">
        <v>5</v>
      </c>
      <c r="B14" s="15">
        <v>18043</v>
      </c>
      <c r="C14" s="15">
        <v>17250</v>
      </c>
      <c r="D14" s="7">
        <f t="shared" si="0"/>
        <v>35293</v>
      </c>
      <c r="E14" s="15">
        <f aca="true" t="shared" si="2" ref="E14:E22">B14</f>
        <v>18043</v>
      </c>
      <c r="F14" s="15">
        <f aca="true" t="shared" si="3" ref="F14:F22">C14</f>
        <v>17250</v>
      </c>
      <c r="G14" s="46">
        <f t="shared" si="1"/>
        <v>35293</v>
      </c>
      <c r="J14" s="47"/>
      <c r="K14" s="47"/>
    </row>
    <row r="15" spans="1:11" ht="15.75">
      <c r="A15" s="2" t="s">
        <v>6</v>
      </c>
      <c r="B15" s="15">
        <v>18739</v>
      </c>
      <c r="C15" s="15">
        <v>17988</v>
      </c>
      <c r="D15" s="7">
        <f t="shared" si="0"/>
        <v>36727</v>
      </c>
      <c r="E15" s="15">
        <f t="shared" si="2"/>
        <v>18739</v>
      </c>
      <c r="F15" s="15">
        <f t="shared" si="3"/>
        <v>17988</v>
      </c>
      <c r="G15" s="46">
        <f t="shared" si="1"/>
        <v>36727</v>
      </c>
      <c r="J15" s="47"/>
      <c r="K15" s="47"/>
    </row>
    <row r="16" spans="1:11" ht="15.75">
      <c r="A16" s="2" t="s">
        <v>7</v>
      </c>
      <c r="B16" s="15">
        <v>20462</v>
      </c>
      <c r="C16" s="15">
        <v>19529</v>
      </c>
      <c r="D16" s="7">
        <f t="shared" si="0"/>
        <v>39991</v>
      </c>
      <c r="E16" s="15">
        <f t="shared" si="2"/>
        <v>20462</v>
      </c>
      <c r="F16" s="15">
        <f t="shared" si="3"/>
        <v>19529</v>
      </c>
      <c r="G16" s="46">
        <f t="shared" si="1"/>
        <v>39991</v>
      </c>
      <c r="J16" s="47"/>
      <c r="K16" s="47"/>
    </row>
    <row r="17" spans="1:11" ht="15.75">
      <c r="A17" s="2" t="s">
        <v>8</v>
      </c>
      <c r="B17" s="15">
        <v>21850</v>
      </c>
      <c r="C17" s="15">
        <v>21185</v>
      </c>
      <c r="D17" s="7">
        <f t="shared" si="0"/>
        <v>43035</v>
      </c>
      <c r="E17" s="15">
        <f t="shared" si="2"/>
        <v>21850</v>
      </c>
      <c r="F17" s="15">
        <f t="shared" si="3"/>
        <v>21185</v>
      </c>
      <c r="G17" s="46">
        <f t="shared" si="1"/>
        <v>43035</v>
      </c>
      <c r="J17" s="47"/>
      <c r="K17" s="47"/>
    </row>
    <row r="18" spans="1:11" ht="15.75">
      <c r="A18" s="2" t="s">
        <v>9</v>
      </c>
      <c r="B18" s="15">
        <v>24463</v>
      </c>
      <c r="C18" s="15">
        <v>24490</v>
      </c>
      <c r="D18" s="7">
        <f t="shared" si="0"/>
        <v>48953</v>
      </c>
      <c r="E18" s="15">
        <f t="shared" si="2"/>
        <v>24463</v>
      </c>
      <c r="F18" s="15">
        <f t="shared" si="3"/>
        <v>24490</v>
      </c>
      <c r="G18" s="46">
        <f t="shared" si="1"/>
        <v>48953</v>
      </c>
      <c r="J18" s="47"/>
      <c r="K18" s="47"/>
    </row>
    <row r="19" spans="1:11" ht="15.75">
      <c r="A19" s="2" t="s">
        <v>10</v>
      </c>
      <c r="B19" s="15">
        <v>26273</v>
      </c>
      <c r="C19" s="15">
        <v>25605</v>
      </c>
      <c r="D19" s="7">
        <f t="shared" si="0"/>
        <v>51878</v>
      </c>
      <c r="E19" s="15">
        <f t="shared" si="2"/>
        <v>26273</v>
      </c>
      <c r="F19" s="15">
        <f t="shared" si="3"/>
        <v>25605</v>
      </c>
      <c r="G19" s="46">
        <f t="shared" si="1"/>
        <v>51878</v>
      </c>
      <c r="J19" s="47"/>
      <c r="K19" s="47"/>
    </row>
    <row r="20" spans="1:11" ht="15.75">
      <c r="A20" s="2" t="s">
        <v>11</v>
      </c>
      <c r="B20" s="15">
        <v>26037</v>
      </c>
      <c r="C20" s="15">
        <v>26321</v>
      </c>
      <c r="D20" s="7">
        <f t="shared" si="0"/>
        <v>52358</v>
      </c>
      <c r="E20" s="15">
        <f t="shared" si="2"/>
        <v>26037</v>
      </c>
      <c r="F20" s="15">
        <f t="shared" si="3"/>
        <v>26321</v>
      </c>
      <c r="G20" s="46">
        <f t="shared" si="1"/>
        <v>52358</v>
      </c>
      <c r="J20" s="47"/>
      <c r="K20" s="47"/>
    </row>
    <row r="21" spans="1:11" ht="15.75">
      <c r="A21" s="2" t="s">
        <v>12</v>
      </c>
      <c r="B21" s="15">
        <v>26422</v>
      </c>
      <c r="C21" s="15">
        <v>26197</v>
      </c>
      <c r="D21" s="7">
        <f t="shared" si="0"/>
        <v>52619</v>
      </c>
      <c r="E21" s="15">
        <f t="shared" si="2"/>
        <v>26422</v>
      </c>
      <c r="F21" s="15">
        <f t="shared" si="3"/>
        <v>26197</v>
      </c>
      <c r="G21" s="46">
        <f t="shared" si="1"/>
        <v>52619</v>
      </c>
      <c r="J21" s="47"/>
      <c r="K21" s="47"/>
    </row>
    <row r="22" spans="1:11" ht="15.75">
      <c r="A22" s="2" t="s">
        <v>13</v>
      </c>
      <c r="B22" s="15">
        <v>23313</v>
      </c>
      <c r="C22" s="15">
        <v>22927</v>
      </c>
      <c r="D22" s="7">
        <f t="shared" si="0"/>
        <v>46240</v>
      </c>
      <c r="E22" s="15">
        <f t="shared" si="2"/>
        <v>23313</v>
      </c>
      <c r="F22" s="15">
        <f t="shared" si="3"/>
        <v>22927</v>
      </c>
      <c r="G22" s="46">
        <f t="shared" si="1"/>
        <v>46240</v>
      </c>
      <c r="J22" s="47"/>
      <c r="K22" s="47"/>
    </row>
    <row r="23" spans="1:11" ht="15.75">
      <c r="A23" s="2" t="s">
        <v>14</v>
      </c>
      <c r="B23" s="15">
        <v>17555</v>
      </c>
      <c r="C23" s="15">
        <v>17784</v>
      </c>
      <c r="D23" s="7">
        <f t="shared" si="0"/>
        <v>35339</v>
      </c>
      <c r="E23" s="6"/>
      <c r="F23" s="6"/>
      <c r="G23" s="8"/>
      <c r="J23" s="47"/>
      <c r="K23" s="47"/>
    </row>
    <row r="24" spans="1:11" ht="15.75">
      <c r="A24" s="2" t="s">
        <v>15</v>
      </c>
      <c r="B24" s="15">
        <v>14712</v>
      </c>
      <c r="C24" s="15">
        <v>16348</v>
      </c>
      <c r="D24" s="7">
        <f t="shared" si="0"/>
        <v>31060</v>
      </c>
      <c r="E24" s="6"/>
      <c r="F24" s="6"/>
      <c r="G24" s="8"/>
      <c r="J24" s="47"/>
      <c r="K24" s="47"/>
    </row>
    <row r="25" spans="1:11" ht="15.75">
      <c r="A25" s="2" t="s">
        <v>16</v>
      </c>
      <c r="B25" s="15">
        <v>11667</v>
      </c>
      <c r="C25" s="15">
        <v>14458</v>
      </c>
      <c r="D25" s="7">
        <f t="shared" si="0"/>
        <v>26125</v>
      </c>
      <c r="E25" s="6"/>
      <c r="F25" s="6"/>
      <c r="G25" s="8"/>
      <c r="J25" s="47"/>
      <c r="K25" s="47"/>
    </row>
    <row r="26" spans="1:11" ht="15.75">
      <c r="A26" s="2" t="s">
        <v>17</v>
      </c>
      <c r="B26" s="15">
        <v>7169</v>
      </c>
      <c r="C26" s="15">
        <v>10663</v>
      </c>
      <c r="D26" s="7">
        <f t="shared" si="0"/>
        <v>17832</v>
      </c>
      <c r="E26" s="6"/>
      <c r="F26" s="6"/>
      <c r="G26" s="8"/>
      <c r="J26" s="47"/>
      <c r="K26" s="47"/>
    </row>
    <row r="27" spans="1:11" ht="15.75">
      <c r="A27" s="2" t="s">
        <v>18</v>
      </c>
      <c r="B27" s="15">
        <v>8309</v>
      </c>
      <c r="C27" s="15">
        <v>15598</v>
      </c>
      <c r="D27" s="7">
        <f t="shared" si="0"/>
        <v>23907</v>
      </c>
      <c r="E27" s="6"/>
      <c r="F27" s="6"/>
      <c r="G27" s="8"/>
      <c r="J27" s="47"/>
      <c r="K27" s="47"/>
    </row>
    <row r="28" spans="1:11" ht="15.75">
      <c r="A28" s="2" t="s">
        <v>19</v>
      </c>
      <c r="B28" s="7">
        <f>SUM(B10:B27)</f>
        <v>329507</v>
      </c>
      <c r="C28" s="7">
        <f>SUM(C10:C27)</f>
        <v>337464</v>
      </c>
      <c r="D28" s="7">
        <f t="shared" si="0"/>
        <v>666971</v>
      </c>
      <c r="E28" s="7">
        <f>SUM(E10:E27)</f>
        <v>223107</v>
      </c>
      <c r="F28" s="7">
        <f>SUM(F10:F27)</f>
        <v>218470</v>
      </c>
      <c r="G28" s="7">
        <f>SUM(G13:G27)</f>
        <v>441577</v>
      </c>
      <c r="I28" s="51" t="s">
        <v>47</v>
      </c>
      <c r="J28" s="47"/>
      <c r="K28" s="47"/>
    </row>
    <row r="32" ht="14.25">
      <c r="A32" s="60"/>
    </row>
    <row r="35" spans="1:4" ht="15.75">
      <c r="A35" s="45"/>
      <c r="B35" s="45"/>
      <c r="C35" s="45"/>
      <c r="D35" s="45"/>
    </row>
    <row r="36" spans="1:4" ht="15">
      <c r="A36" s="44"/>
      <c r="B36" s="44"/>
      <c r="C36" s="44"/>
      <c r="D36" s="44"/>
    </row>
    <row r="37" spans="1:4" ht="15.75" customHeight="1">
      <c r="A37" s="57"/>
      <c r="B37" s="57"/>
      <c r="C37" s="57"/>
      <c r="D37" s="57"/>
    </row>
    <row r="38" spans="1:4" ht="15.75" customHeight="1">
      <c r="A38" s="57"/>
      <c r="B38" s="57"/>
      <c r="C38" s="57"/>
      <c r="D38" s="57"/>
    </row>
    <row r="39" spans="1:4" ht="15.75" customHeight="1">
      <c r="A39" s="57"/>
      <c r="B39" s="57"/>
      <c r="C39" s="57"/>
      <c r="D39" s="57"/>
    </row>
    <row r="40" spans="1:4" ht="15.75" customHeight="1">
      <c r="A40" s="57"/>
      <c r="B40" s="57"/>
      <c r="C40" s="57"/>
      <c r="D40" s="57"/>
    </row>
    <row r="41" spans="1:4" ht="15.75" customHeight="1">
      <c r="A41" s="57"/>
      <c r="B41" s="57"/>
      <c r="C41" s="57"/>
      <c r="D41" s="57"/>
    </row>
    <row r="42" spans="1:4" ht="15.75" customHeight="1">
      <c r="A42" s="57"/>
      <c r="B42" s="57"/>
      <c r="C42" s="57"/>
      <c r="D42" s="57"/>
    </row>
    <row r="43" spans="1:4" ht="15.75" customHeight="1">
      <c r="A43" s="57"/>
      <c r="B43" s="57"/>
      <c r="C43" s="57"/>
      <c r="D43" s="57"/>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5" sqref="A5"/>
    </sheetView>
  </sheetViews>
  <sheetFormatPr defaultColWidth="11.421875" defaultRowHeight="15"/>
  <cols>
    <col min="1" max="1" width="17.7109375" style="11" customWidth="1"/>
    <col min="2" max="7" width="11.421875" style="11" customWidth="1"/>
    <col min="8" max="8" width="20.57421875" style="52" customWidth="1"/>
    <col min="9" max="9" width="11.421875" style="52" customWidth="1"/>
    <col min="10" max="16384" width="11.421875" style="11" customWidth="1"/>
  </cols>
  <sheetData>
    <row r="1" ht="15" customHeight="1">
      <c r="A1" s="45" t="s">
        <v>43</v>
      </c>
    </row>
    <row r="2" spans="1:9" s="47" customFormat="1" ht="15" customHeight="1">
      <c r="A2" s="9"/>
      <c r="H2" s="52"/>
      <c r="I2" s="52"/>
    </row>
    <row r="3" spans="1:9" s="47" customFormat="1" ht="15" customHeight="1">
      <c r="A3" s="65" t="s">
        <v>49</v>
      </c>
      <c r="B3" s="65"/>
      <c r="C3" s="65"/>
      <c r="D3" s="65"/>
      <c r="E3" s="65"/>
      <c r="F3" s="65"/>
      <c r="G3" s="65"/>
      <c r="H3" s="65"/>
      <c r="I3" s="65"/>
    </row>
    <row r="4" spans="1:9" s="47" customFormat="1" ht="15" customHeight="1">
      <c r="A4" s="65"/>
      <c r="B4" s="65"/>
      <c r="C4" s="65"/>
      <c r="D4" s="65"/>
      <c r="E4" s="65"/>
      <c r="F4" s="65"/>
      <c r="G4" s="65"/>
      <c r="H4" s="65"/>
      <c r="I4" s="65"/>
    </row>
    <row r="5" spans="1:9" s="47" customFormat="1" ht="15" customHeight="1">
      <c r="A5" s="9"/>
      <c r="H5" s="52"/>
      <c r="I5" s="52"/>
    </row>
    <row r="7" spans="2:7" ht="15" customHeight="1">
      <c r="B7" s="72" t="s">
        <v>48</v>
      </c>
      <c r="C7" s="73"/>
      <c r="D7" s="74"/>
      <c r="E7" s="72" t="s">
        <v>23</v>
      </c>
      <c r="F7" s="73"/>
      <c r="G7" s="74"/>
    </row>
    <row r="8" spans="1:7" ht="15" customHeight="1">
      <c r="A8" s="10" t="s">
        <v>0</v>
      </c>
      <c r="B8" s="10" t="s">
        <v>20</v>
      </c>
      <c r="C8" s="10" t="s">
        <v>21</v>
      </c>
      <c r="D8" s="10" t="s">
        <v>19</v>
      </c>
      <c r="E8" s="10" t="s">
        <v>20</v>
      </c>
      <c r="F8" s="10" t="s">
        <v>21</v>
      </c>
      <c r="G8" s="10" t="s">
        <v>19</v>
      </c>
    </row>
    <row r="9" spans="1:7" ht="15.75">
      <c r="A9" s="12" t="s">
        <v>1</v>
      </c>
      <c r="B9" s="15">
        <v>6275</v>
      </c>
      <c r="C9" s="15">
        <v>6061</v>
      </c>
      <c r="D9" s="16">
        <f>B9+C9</f>
        <v>12336</v>
      </c>
      <c r="E9" s="15"/>
      <c r="F9" s="14"/>
      <c r="G9" s="16"/>
    </row>
    <row r="10" spans="1:7" ht="15.75">
      <c r="A10" s="13" t="s">
        <v>2</v>
      </c>
      <c r="B10" s="15">
        <v>7783</v>
      </c>
      <c r="C10" s="15">
        <v>7477</v>
      </c>
      <c r="D10" s="16">
        <f aca="true" t="shared" si="0" ref="D10:D27">B10+C10</f>
        <v>15260</v>
      </c>
      <c r="E10" s="14"/>
      <c r="F10" s="14"/>
      <c r="G10" s="16"/>
    </row>
    <row r="11" spans="1:7" ht="15.75">
      <c r="A11" s="13" t="s">
        <v>3</v>
      </c>
      <c r="B11" s="15">
        <v>9228</v>
      </c>
      <c r="C11" s="15">
        <v>8485</v>
      </c>
      <c r="D11" s="16">
        <f t="shared" si="0"/>
        <v>17713</v>
      </c>
      <c r="E11" s="14"/>
      <c r="F11" s="14"/>
      <c r="G11" s="16"/>
    </row>
    <row r="12" spans="1:7" ht="15.75">
      <c r="A12" s="12" t="s">
        <v>4</v>
      </c>
      <c r="B12" s="15">
        <v>9416</v>
      </c>
      <c r="C12" s="15">
        <v>8918</v>
      </c>
      <c r="D12" s="16">
        <f t="shared" si="0"/>
        <v>18334</v>
      </c>
      <c r="E12" s="15">
        <f>B12</f>
        <v>9416</v>
      </c>
      <c r="F12" s="15">
        <f>C12</f>
        <v>8918</v>
      </c>
      <c r="G12" s="46">
        <f aca="true" t="shared" si="1" ref="G12:G21">E12+F12</f>
        <v>18334</v>
      </c>
    </row>
    <row r="13" spans="1:7" ht="15.75">
      <c r="A13" s="12" t="s">
        <v>5</v>
      </c>
      <c r="B13" s="15">
        <v>9683</v>
      </c>
      <c r="C13" s="15">
        <v>9024</v>
      </c>
      <c r="D13" s="16">
        <f t="shared" si="0"/>
        <v>18707</v>
      </c>
      <c r="E13" s="15">
        <f aca="true" t="shared" si="2" ref="E13:E21">B13</f>
        <v>9683</v>
      </c>
      <c r="F13" s="15">
        <f aca="true" t="shared" si="3" ref="F13:F21">C13</f>
        <v>9024</v>
      </c>
      <c r="G13" s="46">
        <f t="shared" si="1"/>
        <v>18707</v>
      </c>
    </row>
    <row r="14" spans="1:7" ht="15.75">
      <c r="A14" s="12" t="s">
        <v>6</v>
      </c>
      <c r="B14" s="15">
        <v>9802</v>
      </c>
      <c r="C14" s="15">
        <v>9191</v>
      </c>
      <c r="D14" s="16">
        <f t="shared" si="0"/>
        <v>18993</v>
      </c>
      <c r="E14" s="15">
        <f t="shared" si="2"/>
        <v>9802</v>
      </c>
      <c r="F14" s="15">
        <f t="shared" si="3"/>
        <v>9191</v>
      </c>
      <c r="G14" s="46">
        <f t="shared" si="1"/>
        <v>18993</v>
      </c>
    </row>
    <row r="15" spans="1:7" ht="15.75">
      <c r="A15" s="12" t="s">
        <v>7</v>
      </c>
      <c r="B15" s="15">
        <v>10726</v>
      </c>
      <c r="C15" s="15">
        <v>10206</v>
      </c>
      <c r="D15" s="16">
        <f t="shared" si="0"/>
        <v>20932</v>
      </c>
      <c r="E15" s="15">
        <f t="shared" si="2"/>
        <v>10726</v>
      </c>
      <c r="F15" s="15">
        <f t="shared" si="3"/>
        <v>10206</v>
      </c>
      <c r="G15" s="46">
        <f t="shared" si="1"/>
        <v>20932</v>
      </c>
    </row>
    <row r="16" spans="1:7" ht="15.75">
      <c r="A16" s="12" t="s">
        <v>8</v>
      </c>
      <c r="B16" s="15">
        <v>12049</v>
      </c>
      <c r="C16" s="15">
        <v>11320</v>
      </c>
      <c r="D16" s="16">
        <f t="shared" si="0"/>
        <v>23369</v>
      </c>
      <c r="E16" s="15">
        <f t="shared" si="2"/>
        <v>12049</v>
      </c>
      <c r="F16" s="15">
        <f t="shared" si="3"/>
        <v>11320</v>
      </c>
      <c r="G16" s="46">
        <f t="shared" si="1"/>
        <v>23369</v>
      </c>
    </row>
    <row r="17" spans="1:7" ht="15.75">
      <c r="A17" s="12" t="s">
        <v>9</v>
      </c>
      <c r="B17" s="15">
        <v>13793</v>
      </c>
      <c r="C17" s="15">
        <v>13290</v>
      </c>
      <c r="D17" s="16">
        <f t="shared" si="0"/>
        <v>27083</v>
      </c>
      <c r="E17" s="15">
        <f t="shared" si="2"/>
        <v>13793</v>
      </c>
      <c r="F17" s="15">
        <f t="shared" si="3"/>
        <v>13290</v>
      </c>
      <c r="G17" s="46">
        <f t="shared" si="1"/>
        <v>27083</v>
      </c>
    </row>
    <row r="18" spans="1:7" ht="15.75">
      <c r="A18" s="12" t="s">
        <v>10</v>
      </c>
      <c r="B18" s="15">
        <v>14514</v>
      </c>
      <c r="C18" s="15">
        <v>14185</v>
      </c>
      <c r="D18" s="16">
        <f t="shared" si="0"/>
        <v>28699</v>
      </c>
      <c r="E18" s="15">
        <f t="shared" si="2"/>
        <v>14514</v>
      </c>
      <c r="F18" s="15">
        <f t="shared" si="3"/>
        <v>14185</v>
      </c>
      <c r="G18" s="46">
        <f t="shared" si="1"/>
        <v>28699</v>
      </c>
    </row>
    <row r="19" spans="1:7" ht="15.75">
      <c r="A19" s="12" t="s">
        <v>11</v>
      </c>
      <c r="B19" s="15">
        <v>15474</v>
      </c>
      <c r="C19" s="15">
        <v>15181</v>
      </c>
      <c r="D19" s="16">
        <f t="shared" si="0"/>
        <v>30655</v>
      </c>
      <c r="E19" s="15">
        <f t="shared" si="2"/>
        <v>15474</v>
      </c>
      <c r="F19" s="15">
        <f t="shared" si="3"/>
        <v>15181</v>
      </c>
      <c r="G19" s="46">
        <f t="shared" si="1"/>
        <v>30655</v>
      </c>
    </row>
    <row r="20" spans="1:7" ht="15.75">
      <c r="A20" s="12" t="s">
        <v>12</v>
      </c>
      <c r="B20" s="15">
        <v>16468</v>
      </c>
      <c r="C20" s="15">
        <v>16350</v>
      </c>
      <c r="D20" s="16">
        <f t="shared" si="0"/>
        <v>32818</v>
      </c>
      <c r="E20" s="15">
        <f t="shared" si="2"/>
        <v>16468</v>
      </c>
      <c r="F20" s="15">
        <f t="shared" si="3"/>
        <v>16350</v>
      </c>
      <c r="G20" s="46">
        <f t="shared" si="1"/>
        <v>32818</v>
      </c>
    </row>
    <row r="21" spans="1:7" ht="15.75">
      <c r="A21" s="12" t="s">
        <v>13</v>
      </c>
      <c r="B21" s="15">
        <v>15601</v>
      </c>
      <c r="C21" s="15">
        <v>14845</v>
      </c>
      <c r="D21" s="16">
        <f t="shared" si="0"/>
        <v>30446</v>
      </c>
      <c r="E21" s="15">
        <f t="shared" si="2"/>
        <v>15601</v>
      </c>
      <c r="F21" s="15">
        <f t="shared" si="3"/>
        <v>14845</v>
      </c>
      <c r="G21" s="46">
        <f t="shared" si="1"/>
        <v>30446</v>
      </c>
    </row>
    <row r="22" spans="1:7" ht="15.75">
      <c r="A22" s="12" t="s">
        <v>14</v>
      </c>
      <c r="B22" s="15">
        <v>12104</v>
      </c>
      <c r="C22" s="15">
        <v>11572</v>
      </c>
      <c r="D22" s="16">
        <f t="shared" si="0"/>
        <v>23676</v>
      </c>
      <c r="E22" s="14"/>
      <c r="F22" s="14"/>
      <c r="G22" s="16"/>
    </row>
    <row r="23" spans="1:7" ht="15.75">
      <c r="A23" s="12" t="s">
        <v>15</v>
      </c>
      <c r="B23" s="15">
        <v>9298</v>
      </c>
      <c r="C23" s="15">
        <v>9962</v>
      </c>
      <c r="D23" s="16">
        <f t="shared" si="0"/>
        <v>19260</v>
      </c>
      <c r="E23" s="14"/>
      <c r="F23" s="14"/>
      <c r="G23" s="16"/>
    </row>
    <row r="24" spans="1:7" ht="15.75">
      <c r="A24" s="12" t="s">
        <v>16</v>
      </c>
      <c r="B24" s="15">
        <v>7616</v>
      </c>
      <c r="C24" s="15">
        <v>9545</v>
      </c>
      <c r="D24" s="16">
        <f t="shared" si="0"/>
        <v>17161</v>
      </c>
      <c r="E24" s="14"/>
      <c r="F24" s="14"/>
      <c r="G24" s="16"/>
    </row>
    <row r="25" spans="1:7" ht="15.75">
      <c r="A25" s="12" t="s">
        <v>17</v>
      </c>
      <c r="B25" s="15">
        <v>5268</v>
      </c>
      <c r="C25" s="15">
        <v>7555</v>
      </c>
      <c r="D25" s="16">
        <f t="shared" si="0"/>
        <v>12823</v>
      </c>
      <c r="E25" s="14"/>
      <c r="F25" s="14"/>
      <c r="G25" s="16"/>
    </row>
    <row r="26" spans="1:7" ht="15.75">
      <c r="A26" s="12" t="s">
        <v>18</v>
      </c>
      <c r="B26" s="15">
        <v>6858</v>
      </c>
      <c r="C26" s="15">
        <v>12682</v>
      </c>
      <c r="D26" s="16">
        <f t="shared" si="0"/>
        <v>19540</v>
      </c>
      <c r="E26" s="14"/>
      <c r="F26" s="14"/>
      <c r="G26" s="16"/>
    </row>
    <row r="27" spans="1:7" ht="15.75">
      <c r="A27" s="12" t="s">
        <v>19</v>
      </c>
      <c r="B27" s="16">
        <f>SUM(B9:B26)</f>
        <v>191956</v>
      </c>
      <c r="C27" s="16">
        <f>SUM(C9:C26)</f>
        <v>195849</v>
      </c>
      <c r="D27" s="16">
        <f t="shared" si="0"/>
        <v>387805</v>
      </c>
      <c r="E27" s="16">
        <f>SUM(E12:E26)</f>
        <v>127526</v>
      </c>
      <c r="F27" s="46">
        <f>SUM(F12:F26)</f>
        <v>122510</v>
      </c>
      <c r="G27" s="46">
        <f>SUM(G12:G26)</f>
        <v>250036</v>
      </c>
    </row>
    <row r="31" spans="1:8" ht="15.75">
      <c r="A31" s="60"/>
      <c r="H31" s="52" t="s">
        <v>47</v>
      </c>
    </row>
    <row r="33" spans="1:4" ht="15.75">
      <c r="A33" s="28"/>
      <c r="B33" s="28"/>
      <c r="C33" s="28"/>
      <c r="D33" s="28"/>
    </row>
    <row r="34" spans="1:4" ht="15" customHeight="1">
      <c r="A34" s="58"/>
      <c r="B34" s="58"/>
      <c r="C34" s="58"/>
      <c r="D34" s="58"/>
    </row>
    <row r="35" spans="1:4" ht="15.75">
      <c r="A35" s="57"/>
      <c r="B35" s="57"/>
      <c r="C35" s="57"/>
      <c r="D35" s="57"/>
    </row>
    <row r="36" spans="1:4" ht="15.75">
      <c r="A36" s="57"/>
      <c r="B36" s="57"/>
      <c r="C36" s="57"/>
      <c r="D36" s="57"/>
    </row>
    <row r="37" spans="1:4" ht="15.75">
      <c r="A37" s="57"/>
      <c r="B37" s="57"/>
      <c r="C37" s="57"/>
      <c r="D37" s="57"/>
    </row>
    <row r="38" spans="1:4" ht="15.75">
      <c r="A38" s="57"/>
      <c r="B38" s="57"/>
      <c r="C38" s="57"/>
      <c r="D38" s="57"/>
    </row>
    <row r="39" spans="1:4" ht="15.75">
      <c r="A39" s="57"/>
      <c r="B39" s="57"/>
      <c r="C39" s="57"/>
      <c r="D39" s="57"/>
    </row>
    <row r="40" spans="1:4" ht="15.75">
      <c r="A40" s="57"/>
      <c r="B40" s="57"/>
      <c r="C40" s="57"/>
      <c r="D40" s="57"/>
    </row>
    <row r="41" spans="1:4" ht="15.75">
      <c r="A41" s="57"/>
      <c r="B41" s="57"/>
      <c r="C41" s="57"/>
      <c r="D41" s="57"/>
    </row>
    <row r="42" spans="1:4" ht="15.75">
      <c r="A42" s="59"/>
      <c r="B42" s="59"/>
      <c r="C42" s="59"/>
      <c r="D42" s="59"/>
    </row>
    <row r="43" spans="1:4" ht="15.75">
      <c r="A43" s="59"/>
      <c r="B43" s="59"/>
      <c r="C43" s="59"/>
      <c r="D43" s="59"/>
    </row>
    <row r="44" spans="1:4" ht="15.75">
      <c r="A44" s="59"/>
      <c r="B44" s="59"/>
      <c r="C44" s="59"/>
      <c r="D44" s="59"/>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5" sqref="A5"/>
    </sheetView>
  </sheetViews>
  <sheetFormatPr defaultColWidth="11.421875" defaultRowHeight="15"/>
  <cols>
    <col min="1" max="1" width="18.00390625" style="17" customWidth="1"/>
    <col min="2" max="4" width="12.7109375" style="17" bestFit="1" customWidth="1"/>
    <col min="5" max="7" width="11.421875" style="17" customWidth="1"/>
    <col min="8" max="8" width="18.8515625" style="51" customWidth="1"/>
    <col min="9" max="9" width="11.421875" style="51" customWidth="1"/>
    <col min="10" max="16384" width="11.421875" style="17" customWidth="1"/>
  </cols>
  <sheetData>
    <row r="1" ht="15.75">
      <c r="A1" s="45" t="s">
        <v>43</v>
      </c>
    </row>
    <row r="2" spans="1:9" s="47" customFormat="1" ht="15">
      <c r="A2" s="9"/>
      <c r="H2" s="51"/>
      <c r="I2" s="51"/>
    </row>
    <row r="3" spans="1:9" s="47" customFormat="1" ht="14.25">
      <c r="A3" s="65" t="s">
        <v>52</v>
      </c>
      <c r="B3" s="65"/>
      <c r="C3" s="65"/>
      <c r="D3" s="65"/>
      <c r="E3" s="65"/>
      <c r="F3" s="65"/>
      <c r="G3" s="65"/>
      <c r="H3" s="65"/>
      <c r="I3" s="65"/>
    </row>
    <row r="4" spans="1:9" s="47" customFormat="1" ht="14.25">
      <c r="A4" s="65"/>
      <c r="B4" s="65"/>
      <c r="C4" s="65"/>
      <c r="D4" s="65"/>
      <c r="E4" s="65"/>
      <c r="F4" s="65"/>
      <c r="G4" s="65"/>
      <c r="H4" s="65"/>
      <c r="I4" s="65"/>
    </row>
    <row r="5" spans="1:9" s="47" customFormat="1" ht="15">
      <c r="A5" s="9"/>
      <c r="H5" s="51"/>
      <c r="I5" s="51"/>
    </row>
    <row r="6" spans="1:9" s="47" customFormat="1" ht="15">
      <c r="A6" s="9"/>
      <c r="H6" s="51"/>
      <c r="I6" s="51"/>
    </row>
    <row r="8" spans="2:7" ht="15" customHeight="1">
      <c r="B8" s="72" t="s">
        <v>48</v>
      </c>
      <c r="C8" s="73"/>
      <c r="D8" s="74"/>
      <c r="E8" s="72" t="s">
        <v>23</v>
      </c>
      <c r="F8" s="73"/>
      <c r="G8" s="74"/>
    </row>
    <row r="9" spans="1:7" ht="15" customHeight="1">
      <c r="A9" s="10" t="s">
        <v>0</v>
      </c>
      <c r="B9" s="10" t="s">
        <v>20</v>
      </c>
      <c r="C9" s="10" t="s">
        <v>21</v>
      </c>
      <c r="D9" s="10" t="s">
        <v>19</v>
      </c>
      <c r="E9" s="10" t="s">
        <v>20</v>
      </c>
      <c r="F9" s="10" t="s">
        <v>21</v>
      </c>
      <c r="G9" s="10" t="s">
        <v>19</v>
      </c>
    </row>
    <row r="10" spans="1:7" ht="15.75">
      <c r="A10" s="12" t="s">
        <v>1</v>
      </c>
      <c r="B10" s="15">
        <f>+'PEEA Provincia Badajoz'!B10+'PEEA Provincia Cáceres'!B9</f>
        <v>19552</v>
      </c>
      <c r="C10" s="15">
        <f>+'PEEA Provincia Badajoz'!C10+'PEEA Provincia Cáceres'!C9</f>
        <v>18527</v>
      </c>
      <c r="D10" s="46">
        <f aca="true" t="shared" si="0" ref="D10:D27">B10+C10</f>
        <v>38079</v>
      </c>
      <c r="E10" s="14"/>
      <c r="F10" s="14"/>
      <c r="G10" s="27"/>
    </row>
    <row r="11" spans="1:7" ht="15.75">
      <c r="A11" s="13" t="s">
        <v>2</v>
      </c>
      <c r="B11" s="15">
        <f>+'PEEA Provincia Badajoz'!B11+'PEEA Provincia Cáceres'!B10</f>
        <v>23459</v>
      </c>
      <c r="C11" s="15">
        <f>+'PEEA Provincia Badajoz'!C11+'PEEA Provincia Cáceres'!C10</f>
        <v>22358</v>
      </c>
      <c r="D11" s="46">
        <f t="shared" si="0"/>
        <v>45817</v>
      </c>
      <c r="E11" s="14"/>
      <c r="F11" s="14"/>
      <c r="G11" s="27"/>
    </row>
    <row r="12" spans="1:7" ht="15.75">
      <c r="A12" s="13" t="s">
        <v>3</v>
      </c>
      <c r="B12" s="15">
        <f>+'PEEA Provincia Badajoz'!B12+'PEEA Provincia Cáceres'!B11</f>
        <v>27263</v>
      </c>
      <c r="C12" s="15">
        <f>+'PEEA Provincia Badajoz'!C12+'PEEA Provincia Cáceres'!C11</f>
        <v>25281</v>
      </c>
      <c r="D12" s="46">
        <f t="shared" si="0"/>
        <v>52544</v>
      </c>
      <c r="E12" s="14"/>
      <c r="F12" s="14"/>
      <c r="G12" s="27"/>
    </row>
    <row r="13" spans="1:7" ht="15.75">
      <c r="A13" s="12" t="s">
        <v>4</v>
      </c>
      <c r="B13" s="15">
        <f>+'PEEA Provincia Badajoz'!B13+'PEEA Provincia Cáceres'!B12</f>
        <v>26921</v>
      </c>
      <c r="C13" s="15">
        <f>+'PEEA Provincia Badajoz'!C13+'PEEA Provincia Cáceres'!C12</f>
        <v>25896</v>
      </c>
      <c r="D13" s="46">
        <f t="shared" si="0"/>
        <v>52817</v>
      </c>
      <c r="E13" s="15">
        <f aca="true" t="shared" si="1" ref="E13:E22">B13</f>
        <v>26921</v>
      </c>
      <c r="F13" s="15">
        <f aca="true" t="shared" si="2" ref="F13:F22">C13</f>
        <v>25896</v>
      </c>
      <c r="G13" s="27">
        <f aca="true" t="shared" si="3" ref="G13:G28">E13+F13</f>
        <v>52817</v>
      </c>
    </row>
    <row r="14" spans="1:7" ht="15.75">
      <c r="A14" s="12" t="s">
        <v>5</v>
      </c>
      <c r="B14" s="15">
        <f>+'PEEA Provincia Badajoz'!B14+'PEEA Provincia Cáceres'!B13</f>
        <v>27726</v>
      </c>
      <c r="C14" s="15">
        <f>+'PEEA Provincia Badajoz'!C14+'PEEA Provincia Cáceres'!C13</f>
        <v>26274</v>
      </c>
      <c r="D14" s="46">
        <f t="shared" si="0"/>
        <v>54000</v>
      </c>
      <c r="E14" s="15">
        <f t="shared" si="1"/>
        <v>27726</v>
      </c>
      <c r="F14" s="15">
        <f t="shared" si="2"/>
        <v>26274</v>
      </c>
      <c r="G14" s="27">
        <f t="shared" si="3"/>
        <v>54000</v>
      </c>
    </row>
    <row r="15" spans="1:7" ht="15.75">
      <c r="A15" s="12" t="s">
        <v>6</v>
      </c>
      <c r="B15" s="15">
        <f>+'PEEA Provincia Badajoz'!B15+'PEEA Provincia Cáceres'!B14</f>
        <v>28541</v>
      </c>
      <c r="C15" s="15">
        <f>+'PEEA Provincia Badajoz'!C15+'PEEA Provincia Cáceres'!C14</f>
        <v>27179</v>
      </c>
      <c r="D15" s="46">
        <f t="shared" si="0"/>
        <v>55720</v>
      </c>
      <c r="E15" s="15">
        <f t="shared" si="1"/>
        <v>28541</v>
      </c>
      <c r="F15" s="15">
        <f t="shared" si="2"/>
        <v>27179</v>
      </c>
      <c r="G15" s="27">
        <f t="shared" si="3"/>
        <v>55720</v>
      </c>
    </row>
    <row r="16" spans="1:7" ht="15.75">
      <c r="A16" s="12" t="s">
        <v>7</v>
      </c>
      <c r="B16" s="15">
        <f>+'PEEA Provincia Badajoz'!B16+'PEEA Provincia Cáceres'!B15</f>
        <v>31188</v>
      </c>
      <c r="C16" s="15">
        <f>+'PEEA Provincia Badajoz'!C16+'PEEA Provincia Cáceres'!C15</f>
        <v>29735</v>
      </c>
      <c r="D16" s="46">
        <f t="shared" si="0"/>
        <v>60923</v>
      </c>
      <c r="E16" s="15">
        <f t="shared" si="1"/>
        <v>31188</v>
      </c>
      <c r="F16" s="15">
        <f t="shared" si="2"/>
        <v>29735</v>
      </c>
      <c r="G16" s="27">
        <f t="shared" si="3"/>
        <v>60923</v>
      </c>
    </row>
    <row r="17" spans="1:7" ht="15.75">
      <c r="A17" s="12" t="s">
        <v>8</v>
      </c>
      <c r="B17" s="15">
        <f>+'PEEA Provincia Badajoz'!B17+'PEEA Provincia Cáceres'!B16</f>
        <v>33899</v>
      </c>
      <c r="C17" s="15">
        <f>+'PEEA Provincia Badajoz'!C17+'PEEA Provincia Cáceres'!C16</f>
        <v>32505</v>
      </c>
      <c r="D17" s="46">
        <f t="shared" si="0"/>
        <v>66404</v>
      </c>
      <c r="E17" s="15">
        <f t="shared" si="1"/>
        <v>33899</v>
      </c>
      <c r="F17" s="15">
        <f t="shared" si="2"/>
        <v>32505</v>
      </c>
      <c r="G17" s="27">
        <f t="shared" si="3"/>
        <v>66404</v>
      </c>
    </row>
    <row r="18" spans="1:7" ht="15.75">
      <c r="A18" s="12" t="s">
        <v>9</v>
      </c>
      <c r="B18" s="15">
        <f>+'PEEA Provincia Badajoz'!B18+'PEEA Provincia Cáceres'!B17</f>
        <v>38256</v>
      </c>
      <c r="C18" s="15">
        <f>+'PEEA Provincia Badajoz'!C18+'PEEA Provincia Cáceres'!C17</f>
        <v>37780</v>
      </c>
      <c r="D18" s="46">
        <f t="shared" si="0"/>
        <v>76036</v>
      </c>
      <c r="E18" s="15">
        <f t="shared" si="1"/>
        <v>38256</v>
      </c>
      <c r="F18" s="15">
        <f t="shared" si="2"/>
        <v>37780</v>
      </c>
      <c r="G18" s="27">
        <f t="shared" si="3"/>
        <v>76036</v>
      </c>
    </row>
    <row r="19" spans="1:7" ht="15.75">
      <c r="A19" s="12" t="s">
        <v>10</v>
      </c>
      <c r="B19" s="15">
        <f>+'PEEA Provincia Badajoz'!B19+'PEEA Provincia Cáceres'!B18</f>
        <v>40787</v>
      </c>
      <c r="C19" s="15">
        <f>+'PEEA Provincia Badajoz'!C19+'PEEA Provincia Cáceres'!C18</f>
        <v>39790</v>
      </c>
      <c r="D19" s="46">
        <f t="shared" si="0"/>
        <v>80577</v>
      </c>
      <c r="E19" s="15">
        <f t="shared" si="1"/>
        <v>40787</v>
      </c>
      <c r="F19" s="15">
        <f t="shared" si="2"/>
        <v>39790</v>
      </c>
      <c r="G19" s="27">
        <f t="shared" si="3"/>
        <v>80577</v>
      </c>
    </row>
    <row r="20" spans="1:7" ht="15.75">
      <c r="A20" s="12" t="s">
        <v>11</v>
      </c>
      <c r="B20" s="15">
        <f>+'PEEA Provincia Badajoz'!B20+'PEEA Provincia Cáceres'!B19</f>
        <v>41511</v>
      </c>
      <c r="C20" s="15">
        <f>+'PEEA Provincia Badajoz'!C20+'PEEA Provincia Cáceres'!C19</f>
        <v>41502</v>
      </c>
      <c r="D20" s="46">
        <f t="shared" si="0"/>
        <v>83013</v>
      </c>
      <c r="E20" s="15">
        <f t="shared" si="1"/>
        <v>41511</v>
      </c>
      <c r="F20" s="15">
        <f t="shared" si="2"/>
        <v>41502</v>
      </c>
      <c r="G20" s="27">
        <f t="shared" si="3"/>
        <v>83013</v>
      </c>
    </row>
    <row r="21" spans="1:7" ht="15.75">
      <c r="A21" s="12" t="s">
        <v>12</v>
      </c>
      <c r="B21" s="15">
        <f>+'PEEA Provincia Badajoz'!B21+'PEEA Provincia Cáceres'!B20</f>
        <v>42890</v>
      </c>
      <c r="C21" s="15">
        <f>+'PEEA Provincia Badajoz'!C21+'PEEA Provincia Cáceres'!C20</f>
        <v>42547</v>
      </c>
      <c r="D21" s="46">
        <f t="shared" si="0"/>
        <v>85437</v>
      </c>
      <c r="E21" s="15">
        <f t="shared" si="1"/>
        <v>42890</v>
      </c>
      <c r="F21" s="15">
        <f t="shared" si="2"/>
        <v>42547</v>
      </c>
      <c r="G21" s="27">
        <f t="shared" si="3"/>
        <v>85437</v>
      </c>
    </row>
    <row r="22" spans="1:7" ht="15.75">
      <c r="A22" s="12" t="s">
        <v>13</v>
      </c>
      <c r="B22" s="15">
        <f>+'PEEA Provincia Badajoz'!B22+'PEEA Provincia Cáceres'!B21</f>
        <v>38914</v>
      </c>
      <c r="C22" s="15">
        <f>+'PEEA Provincia Badajoz'!C22+'PEEA Provincia Cáceres'!C21</f>
        <v>37772</v>
      </c>
      <c r="D22" s="46">
        <f t="shared" si="0"/>
        <v>76686</v>
      </c>
      <c r="E22" s="15">
        <f t="shared" si="1"/>
        <v>38914</v>
      </c>
      <c r="F22" s="15">
        <f t="shared" si="2"/>
        <v>37772</v>
      </c>
      <c r="G22" s="27">
        <f t="shared" si="3"/>
        <v>76686</v>
      </c>
    </row>
    <row r="23" spans="1:7" ht="15.75">
      <c r="A23" s="12" t="s">
        <v>14</v>
      </c>
      <c r="B23" s="15">
        <f>+'PEEA Provincia Badajoz'!B23+'PEEA Provincia Cáceres'!B22</f>
        <v>29659</v>
      </c>
      <c r="C23" s="15">
        <f>+'PEEA Provincia Badajoz'!C23+'PEEA Provincia Cáceres'!C22</f>
        <v>29356</v>
      </c>
      <c r="D23" s="46">
        <f t="shared" si="0"/>
        <v>59015</v>
      </c>
      <c r="E23" s="14"/>
      <c r="F23" s="14"/>
      <c r="G23" s="27"/>
    </row>
    <row r="24" spans="1:7" ht="15.75">
      <c r="A24" s="12" t="s">
        <v>15</v>
      </c>
      <c r="B24" s="15">
        <f>+'PEEA Provincia Badajoz'!B24+'PEEA Provincia Cáceres'!B23</f>
        <v>24010</v>
      </c>
      <c r="C24" s="15">
        <f>+'PEEA Provincia Badajoz'!C24+'PEEA Provincia Cáceres'!C23</f>
        <v>26310</v>
      </c>
      <c r="D24" s="46">
        <f t="shared" si="0"/>
        <v>50320</v>
      </c>
      <c r="E24" s="14"/>
      <c r="F24" s="14"/>
      <c r="G24" s="27"/>
    </row>
    <row r="25" spans="1:7" ht="15.75">
      <c r="A25" s="12" t="s">
        <v>16</v>
      </c>
      <c r="B25" s="15">
        <f>+'PEEA Provincia Badajoz'!B25+'PEEA Provincia Cáceres'!B24</f>
        <v>19283</v>
      </c>
      <c r="C25" s="15">
        <f>+'PEEA Provincia Badajoz'!C25+'PEEA Provincia Cáceres'!C24</f>
        <v>24003</v>
      </c>
      <c r="D25" s="46">
        <f t="shared" si="0"/>
        <v>43286</v>
      </c>
      <c r="E25" s="14"/>
      <c r="F25" s="14"/>
      <c r="G25" s="27"/>
    </row>
    <row r="26" spans="1:7" ht="15.75">
      <c r="A26" s="12" t="s">
        <v>17</v>
      </c>
      <c r="B26" s="15">
        <f>+'PEEA Provincia Badajoz'!B26+'PEEA Provincia Cáceres'!B25</f>
        <v>12437</v>
      </c>
      <c r="C26" s="15">
        <f>+'PEEA Provincia Badajoz'!C26+'PEEA Provincia Cáceres'!C25</f>
        <v>18218</v>
      </c>
      <c r="D26" s="46">
        <f t="shared" si="0"/>
        <v>30655</v>
      </c>
      <c r="E26" s="14"/>
      <c r="F26" s="14"/>
      <c r="G26" s="27"/>
    </row>
    <row r="27" spans="1:7" ht="15.75">
      <c r="A27" s="12" t="s">
        <v>18</v>
      </c>
      <c r="B27" s="15">
        <f>+'PEEA Provincia Badajoz'!B27+'PEEA Provincia Cáceres'!B26</f>
        <v>15167</v>
      </c>
      <c r="C27" s="15">
        <f>+'PEEA Provincia Badajoz'!C27+'PEEA Provincia Cáceres'!C26</f>
        <v>28280</v>
      </c>
      <c r="D27" s="46">
        <f t="shared" si="0"/>
        <v>43447</v>
      </c>
      <c r="E27" s="14"/>
      <c r="F27" s="14"/>
      <c r="G27" s="27"/>
    </row>
    <row r="28" spans="1:7" ht="15.75">
      <c r="A28" s="12" t="s">
        <v>19</v>
      </c>
      <c r="B28" s="18">
        <f>SUM(B10:B27)</f>
        <v>521463</v>
      </c>
      <c r="C28" s="18">
        <f>SUM(C10:C27)</f>
        <v>533313</v>
      </c>
      <c r="D28" s="18">
        <f>SUM(D10:D27)</f>
        <v>1054776</v>
      </c>
      <c r="E28" s="18">
        <f>SUM(E10:E27)</f>
        <v>350633</v>
      </c>
      <c r="F28" s="18">
        <f>SUM(F10:F27)</f>
        <v>340980</v>
      </c>
      <c r="G28" s="27">
        <f t="shared" si="3"/>
        <v>691613</v>
      </c>
    </row>
    <row r="33" ht="14.25">
      <c r="A33" s="60"/>
    </row>
    <row r="34" spans="1:4" ht="15.75">
      <c r="A34" s="45"/>
      <c r="B34" s="45"/>
      <c r="C34" s="45"/>
      <c r="D34" s="45"/>
    </row>
    <row r="35" spans="1:5" ht="15">
      <c r="A35" s="58"/>
      <c r="B35" s="58"/>
      <c r="C35" s="58"/>
      <c r="D35" s="58"/>
      <c r="E35" s="59"/>
    </row>
    <row r="36" spans="1:5" ht="15.75" customHeight="1">
      <c r="A36" s="57"/>
      <c r="B36" s="57"/>
      <c r="C36" s="57"/>
      <c r="D36" s="57"/>
      <c r="E36" s="59"/>
    </row>
    <row r="37" spans="1:5" ht="15.75" customHeight="1">
      <c r="A37" s="57"/>
      <c r="B37" s="57"/>
      <c r="C37" s="57"/>
      <c r="D37" s="57"/>
      <c r="E37" s="59"/>
    </row>
    <row r="38" spans="1:5" ht="15.75" customHeight="1">
      <c r="A38" s="57"/>
      <c r="B38" s="57"/>
      <c r="C38" s="57"/>
      <c r="D38" s="57"/>
      <c r="E38" s="59"/>
    </row>
    <row r="39" spans="1:5" ht="15.75" customHeight="1">
      <c r="A39" s="57"/>
      <c r="B39" s="57"/>
      <c r="C39" s="57"/>
      <c r="D39" s="57"/>
      <c r="E39" s="59"/>
    </row>
    <row r="40" spans="1:5" ht="15.75" customHeight="1">
      <c r="A40" s="57"/>
      <c r="B40" s="57"/>
      <c r="C40" s="57"/>
      <c r="D40" s="57"/>
      <c r="E40" s="59"/>
    </row>
    <row r="41" spans="1:5" ht="15.75" customHeight="1">
      <c r="A41" s="57"/>
      <c r="B41" s="57"/>
      <c r="C41" s="57"/>
      <c r="D41" s="57"/>
      <c r="E41" s="59"/>
    </row>
    <row r="42" spans="1:5" ht="15.75" customHeight="1">
      <c r="A42" s="57"/>
      <c r="B42" s="57"/>
      <c r="C42" s="57"/>
      <c r="D42" s="57"/>
      <c r="E42" s="59"/>
    </row>
    <row r="43" spans="1:5" ht="15.75" customHeight="1">
      <c r="A43" s="57"/>
      <c r="B43" s="57"/>
      <c r="C43" s="57"/>
      <c r="D43" s="57"/>
      <c r="E43" s="59"/>
    </row>
    <row r="44" spans="1:5" ht="15.75" customHeight="1">
      <c r="A44" s="57"/>
      <c r="B44" s="57"/>
      <c r="C44" s="57"/>
      <c r="D44" s="57"/>
      <c r="E44" s="59"/>
    </row>
    <row r="45" spans="1:5" ht="14.25">
      <c r="A45" s="59"/>
      <c r="B45" s="59"/>
      <c r="C45" s="59"/>
      <c r="D45" s="59"/>
      <c r="E45" s="59"/>
    </row>
    <row r="46" spans="1:5" ht="14.25">
      <c r="A46" s="59"/>
      <c r="B46" s="59"/>
      <c r="C46" s="59"/>
      <c r="D46" s="59"/>
      <c r="E46" s="59"/>
    </row>
    <row r="47" spans="1:5" ht="14.25">
      <c r="A47" s="59"/>
      <c r="B47" s="59"/>
      <c r="C47" s="59"/>
      <c r="D47" s="59"/>
      <c r="E47" s="59"/>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E33" sqref="E33"/>
    </sheetView>
  </sheetViews>
  <sheetFormatPr defaultColWidth="11.421875" defaultRowHeight="15"/>
  <cols>
    <col min="1" max="1" width="16.00390625" style="19" customWidth="1"/>
    <col min="2" max="6" width="12.7109375" style="19" bestFit="1" customWidth="1"/>
    <col min="7" max="7" width="14.421875" style="19" customWidth="1"/>
    <col min="8" max="9" width="11.421875" style="51" customWidth="1"/>
    <col min="10" max="16384" width="11.421875" style="19" customWidth="1"/>
  </cols>
  <sheetData>
    <row r="1" ht="15.75">
      <c r="A1" s="45" t="s">
        <v>43</v>
      </c>
    </row>
    <row r="2" spans="1:9" s="47" customFormat="1" ht="15">
      <c r="A2" s="9"/>
      <c r="H2" s="51"/>
      <c r="I2" s="51"/>
    </row>
    <row r="3" spans="1:9" s="47" customFormat="1" ht="14.25">
      <c r="A3" s="65" t="s">
        <v>53</v>
      </c>
      <c r="B3" s="65"/>
      <c r="C3" s="65"/>
      <c r="D3" s="65"/>
      <c r="E3" s="65"/>
      <c r="F3" s="65"/>
      <c r="G3" s="65"/>
      <c r="H3" s="65"/>
      <c r="I3" s="65"/>
    </row>
    <row r="4" spans="1:9" s="47" customFormat="1" ht="14.25">
      <c r="A4" s="65"/>
      <c r="B4" s="65"/>
      <c r="C4" s="65"/>
      <c r="D4" s="65"/>
      <c r="E4" s="65"/>
      <c r="F4" s="65"/>
      <c r="G4" s="65"/>
      <c r="H4" s="65"/>
      <c r="I4" s="65"/>
    </row>
    <row r="5" spans="1:9" s="47" customFormat="1" ht="15">
      <c r="A5" s="9"/>
      <c r="H5" s="51"/>
      <c r="I5" s="51"/>
    </row>
    <row r="7" spans="2:7" ht="15">
      <c r="B7" s="72" t="s">
        <v>48</v>
      </c>
      <c r="C7" s="73"/>
      <c r="D7" s="74"/>
      <c r="E7" s="72" t="s">
        <v>23</v>
      </c>
      <c r="F7" s="73"/>
      <c r="G7" s="74"/>
    </row>
    <row r="8" spans="1:7" ht="15">
      <c r="A8" s="10" t="s">
        <v>0</v>
      </c>
      <c r="B8" s="10" t="s">
        <v>20</v>
      </c>
      <c r="C8" s="10" t="s">
        <v>21</v>
      </c>
      <c r="D8" s="10" t="s">
        <v>19</v>
      </c>
      <c r="E8" s="10" t="s">
        <v>20</v>
      </c>
      <c r="F8" s="10" t="s">
        <v>22</v>
      </c>
      <c r="G8" s="10" t="s">
        <v>19</v>
      </c>
    </row>
    <row r="9" spans="1:7" ht="15.75">
      <c r="A9" s="12" t="s">
        <v>1</v>
      </c>
      <c r="B9" s="15">
        <v>929686</v>
      </c>
      <c r="C9" s="15">
        <v>880082</v>
      </c>
      <c r="D9" s="20">
        <f aca="true" t="shared" si="0" ref="D9:D26">B9+C9</f>
        <v>1809768</v>
      </c>
      <c r="E9" s="14"/>
      <c r="F9" s="14"/>
      <c r="G9" s="27"/>
    </row>
    <row r="10" spans="1:7" ht="15.75">
      <c r="A10" s="13" t="s">
        <v>2</v>
      </c>
      <c r="B10" s="15">
        <v>1150375</v>
      </c>
      <c r="C10" s="15">
        <v>1086536</v>
      </c>
      <c r="D10" s="20">
        <f t="shared" si="0"/>
        <v>2236911</v>
      </c>
      <c r="E10" s="14"/>
      <c r="F10" s="14"/>
      <c r="G10" s="27"/>
    </row>
    <row r="11" spans="1:7" ht="15.75">
      <c r="A11" s="13" t="s">
        <v>3</v>
      </c>
      <c r="B11" s="15">
        <v>1296012</v>
      </c>
      <c r="C11" s="15">
        <v>1221361</v>
      </c>
      <c r="D11" s="20">
        <f t="shared" si="0"/>
        <v>2517373</v>
      </c>
      <c r="E11" s="14"/>
      <c r="F11" s="14"/>
      <c r="G11" s="27"/>
    </row>
    <row r="12" spans="1:7" ht="15.75">
      <c r="A12" s="12" t="s">
        <v>4</v>
      </c>
      <c r="B12" s="15">
        <v>1273951</v>
      </c>
      <c r="C12" s="15">
        <v>1197648</v>
      </c>
      <c r="D12" s="20">
        <f t="shared" si="0"/>
        <v>2471599</v>
      </c>
      <c r="E12" s="15">
        <f aca="true" t="shared" si="1" ref="E12:E21">B12</f>
        <v>1273951</v>
      </c>
      <c r="F12" s="15">
        <f aca="true" t="shared" si="2" ref="F12:F21">C12</f>
        <v>1197648</v>
      </c>
      <c r="G12" s="27">
        <f aca="true" t="shared" si="3" ref="G12:G27">E12+F12</f>
        <v>2471599</v>
      </c>
    </row>
    <row r="13" spans="1:7" ht="15.75">
      <c r="A13" s="12" t="s">
        <v>5</v>
      </c>
      <c r="B13" s="15">
        <v>1242864</v>
      </c>
      <c r="C13" s="15">
        <v>1173169</v>
      </c>
      <c r="D13" s="20">
        <f t="shared" si="0"/>
        <v>2416033</v>
      </c>
      <c r="E13" s="15">
        <f t="shared" si="1"/>
        <v>1242864</v>
      </c>
      <c r="F13" s="15">
        <f t="shared" si="2"/>
        <v>1173169</v>
      </c>
      <c r="G13" s="27">
        <f t="shared" si="3"/>
        <v>2416033</v>
      </c>
    </row>
    <row r="14" spans="1:7" ht="15.75">
      <c r="A14" s="12" t="s">
        <v>6</v>
      </c>
      <c r="B14" s="15">
        <v>1283120</v>
      </c>
      <c r="C14" s="15">
        <v>1242519</v>
      </c>
      <c r="D14" s="20">
        <f t="shared" si="0"/>
        <v>2525639</v>
      </c>
      <c r="E14" s="15">
        <f t="shared" si="1"/>
        <v>1283120</v>
      </c>
      <c r="F14" s="15">
        <f t="shared" si="2"/>
        <v>1242519</v>
      </c>
      <c r="G14" s="27">
        <f t="shared" si="3"/>
        <v>2525639</v>
      </c>
    </row>
    <row r="15" spans="1:7" ht="15.75">
      <c r="A15" s="12" t="s">
        <v>7</v>
      </c>
      <c r="B15" s="15">
        <v>1384020</v>
      </c>
      <c r="C15" s="15">
        <v>1367915</v>
      </c>
      <c r="D15" s="20">
        <f t="shared" si="0"/>
        <v>2751935</v>
      </c>
      <c r="E15" s="15">
        <f t="shared" si="1"/>
        <v>1384020</v>
      </c>
      <c r="F15" s="15">
        <f t="shared" si="2"/>
        <v>1367915</v>
      </c>
      <c r="G15" s="27">
        <f t="shared" si="3"/>
        <v>2751935</v>
      </c>
    </row>
    <row r="16" spans="1:7" ht="15.75">
      <c r="A16" s="12" t="s">
        <v>8</v>
      </c>
      <c r="B16" s="15">
        <v>1563840</v>
      </c>
      <c r="C16" s="15">
        <v>1568488</v>
      </c>
      <c r="D16" s="20">
        <f t="shared" si="0"/>
        <v>3132328</v>
      </c>
      <c r="E16" s="15">
        <f t="shared" si="1"/>
        <v>1563840</v>
      </c>
      <c r="F16" s="15">
        <f t="shared" si="2"/>
        <v>1568488</v>
      </c>
      <c r="G16" s="27">
        <f t="shared" si="3"/>
        <v>3132328</v>
      </c>
    </row>
    <row r="17" spans="1:7" ht="15.75">
      <c r="A17" s="12" t="s">
        <v>9</v>
      </c>
      <c r="B17" s="15">
        <v>1923796</v>
      </c>
      <c r="C17" s="15">
        <v>1892599</v>
      </c>
      <c r="D17" s="20">
        <f t="shared" si="0"/>
        <v>3816395</v>
      </c>
      <c r="E17" s="15">
        <f t="shared" si="1"/>
        <v>1923796</v>
      </c>
      <c r="F17" s="15">
        <f t="shared" si="2"/>
        <v>1892599</v>
      </c>
      <c r="G17" s="27">
        <f t="shared" si="3"/>
        <v>3816395</v>
      </c>
    </row>
    <row r="18" spans="1:7" ht="15.75">
      <c r="A18" s="12" t="s">
        <v>10</v>
      </c>
      <c r="B18" s="15">
        <v>2019607</v>
      </c>
      <c r="C18" s="15">
        <v>1977575</v>
      </c>
      <c r="D18" s="20">
        <f t="shared" si="0"/>
        <v>3997182</v>
      </c>
      <c r="E18" s="15">
        <f t="shared" si="1"/>
        <v>2019607</v>
      </c>
      <c r="F18" s="15">
        <f t="shared" si="2"/>
        <v>1977575</v>
      </c>
      <c r="G18" s="27">
        <f t="shared" si="3"/>
        <v>3997182</v>
      </c>
    </row>
    <row r="19" spans="1:7" ht="15.75">
      <c r="A19" s="12" t="s">
        <v>11</v>
      </c>
      <c r="B19" s="15">
        <v>1869683</v>
      </c>
      <c r="C19" s="15">
        <v>1869996</v>
      </c>
      <c r="D19" s="20">
        <f t="shared" si="0"/>
        <v>3739679</v>
      </c>
      <c r="E19" s="15">
        <f t="shared" si="1"/>
        <v>1869683</v>
      </c>
      <c r="F19" s="15">
        <f t="shared" si="2"/>
        <v>1869996</v>
      </c>
      <c r="G19" s="27">
        <f t="shared" si="3"/>
        <v>3739679</v>
      </c>
    </row>
    <row r="20" spans="1:7" ht="15.75">
      <c r="A20" s="12" t="s">
        <v>12</v>
      </c>
      <c r="B20" s="15">
        <v>1719869</v>
      </c>
      <c r="C20" s="15">
        <v>1773166</v>
      </c>
      <c r="D20" s="20">
        <f t="shared" si="0"/>
        <v>3493035</v>
      </c>
      <c r="E20" s="15">
        <f t="shared" si="1"/>
        <v>1719869</v>
      </c>
      <c r="F20" s="15">
        <f t="shared" si="2"/>
        <v>1773166</v>
      </c>
      <c r="G20" s="27">
        <f t="shared" si="3"/>
        <v>3493035</v>
      </c>
    </row>
    <row r="21" spans="1:7" ht="15.75">
      <c r="A21" s="12" t="s">
        <v>13</v>
      </c>
      <c r="B21" s="15">
        <v>1496882</v>
      </c>
      <c r="C21" s="15">
        <v>1591651</v>
      </c>
      <c r="D21" s="20">
        <f t="shared" si="0"/>
        <v>3088533</v>
      </c>
      <c r="E21" s="15">
        <f t="shared" si="1"/>
        <v>1496882</v>
      </c>
      <c r="F21" s="15">
        <f t="shared" si="2"/>
        <v>1591651</v>
      </c>
      <c r="G21" s="27">
        <f t="shared" si="3"/>
        <v>3088533</v>
      </c>
    </row>
    <row r="22" spans="1:7" ht="15.75">
      <c r="A22" s="12" t="s">
        <v>14</v>
      </c>
      <c r="B22" s="15">
        <v>1211902</v>
      </c>
      <c r="C22" s="15">
        <v>1336099</v>
      </c>
      <c r="D22" s="20">
        <f t="shared" si="0"/>
        <v>2548001</v>
      </c>
      <c r="E22" s="14"/>
      <c r="F22" s="14"/>
      <c r="G22" s="27"/>
    </row>
    <row r="23" spans="1:7" ht="15.75">
      <c r="A23" s="12" t="s">
        <v>15</v>
      </c>
      <c r="B23" s="15">
        <v>1028803</v>
      </c>
      <c r="C23" s="15">
        <v>1196824</v>
      </c>
      <c r="D23" s="20">
        <f t="shared" si="0"/>
        <v>2225627</v>
      </c>
      <c r="E23" s="14"/>
      <c r="F23" s="14"/>
      <c r="G23" s="27"/>
    </row>
    <row r="24" spans="1:7" ht="15.75">
      <c r="A24" s="12" t="s">
        <v>16</v>
      </c>
      <c r="B24" s="15">
        <v>814281</v>
      </c>
      <c r="C24" s="15">
        <v>1026618</v>
      </c>
      <c r="D24" s="20">
        <f t="shared" si="0"/>
        <v>1840899</v>
      </c>
      <c r="E24" s="14"/>
      <c r="F24" s="14"/>
      <c r="G24" s="27"/>
    </row>
    <row r="25" spans="1:7" ht="15.75">
      <c r="A25" s="12" t="s">
        <v>17</v>
      </c>
      <c r="B25" s="15">
        <v>514750</v>
      </c>
      <c r="C25" s="15">
        <v>742036</v>
      </c>
      <c r="D25" s="20">
        <f t="shared" si="0"/>
        <v>1256786</v>
      </c>
      <c r="E25" s="14"/>
      <c r="F25" s="14"/>
      <c r="G25" s="27"/>
    </row>
    <row r="26" spans="1:7" ht="15.75">
      <c r="A26" s="12" t="s">
        <v>18</v>
      </c>
      <c r="B26" s="15">
        <v>541940</v>
      </c>
      <c r="C26" s="15">
        <v>1065757</v>
      </c>
      <c r="D26" s="20">
        <f t="shared" si="0"/>
        <v>1607697</v>
      </c>
      <c r="E26" s="14"/>
      <c r="F26" s="14"/>
      <c r="G26" s="27"/>
    </row>
    <row r="27" spans="1:7" ht="15.75">
      <c r="A27" s="12" t="s">
        <v>19</v>
      </c>
      <c r="B27" s="20">
        <f>SUM(B9:B26)</f>
        <v>23265381</v>
      </c>
      <c r="C27" s="20">
        <f>SUM(C9:C26)</f>
        <v>24210039</v>
      </c>
      <c r="D27" s="20">
        <f>SUM(D9:D26)</f>
        <v>47475420</v>
      </c>
      <c r="E27" s="20">
        <f>SUM(E9:E26)</f>
        <v>15777632</v>
      </c>
      <c r="F27" s="20">
        <f>SUM(F9:F26)</f>
        <v>15654726</v>
      </c>
      <c r="G27" s="27">
        <f t="shared" si="3"/>
        <v>31432358</v>
      </c>
    </row>
    <row r="32" ht="14.25">
      <c r="A32" s="60"/>
    </row>
    <row r="33" ht="14.25">
      <c r="E33" s="19" t="s">
        <v>47</v>
      </c>
    </row>
    <row r="34" spans="1:4" ht="15.75">
      <c r="A34" s="45"/>
      <c r="B34" s="45"/>
      <c r="C34" s="45"/>
      <c r="D34" s="45"/>
    </row>
    <row r="35" spans="1:5" ht="15">
      <c r="A35" s="58"/>
      <c r="B35" s="58"/>
      <c r="C35" s="58"/>
      <c r="D35" s="58"/>
      <c r="E35" s="59"/>
    </row>
    <row r="36" spans="1:5" ht="15.75" customHeight="1">
      <c r="A36" s="57"/>
      <c r="B36" s="57"/>
      <c r="C36" s="57"/>
      <c r="D36" s="57"/>
      <c r="E36" s="59"/>
    </row>
    <row r="37" spans="1:5" ht="15.75" customHeight="1">
      <c r="A37" s="57"/>
      <c r="B37" s="57"/>
      <c r="C37" s="57"/>
      <c r="D37" s="57"/>
      <c r="E37" s="59"/>
    </row>
    <row r="38" spans="1:5" ht="15.75" customHeight="1">
      <c r="A38" s="57"/>
      <c r="B38" s="57"/>
      <c r="C38" s="57"/>
      <c r="D38" s="57"/>
      <c r="E38" s="59"/>
    </row>
    <row r="39" spans="1:5" ht="15.75" customHeight="1">
      <c r="A39" s="57"/>
      <c r="B39" s="57"/>
      <c r="C39" s="57"/>
      <c r="D39" s="57"/>
      <c r="E39" s="59"/>
    </row>
    <row r="40" spans="1:5" ht="15.75" customHeight="1">
      <c r="A40" s="57"/>
      <c r="B40" s="57"/>
      <c r="C40" s="57"/>
      <c r="D40" s="57"/>
      <c r="E40" s="59"/>
    </row>
    <row r="41" spans="1:5" ht="15.75" customHeight="1">
      <c r="A41" s="57"/>
      <c r="B41" s="57"/>
      <c r="C41" s="57"/>
      <c r="D41" s="57"/>
      <c r="E41" s="59"/>
    </row>
    <row r="42" spans="1:5" ht="15.75" customHeight="1">
      <c r="A42" s="57"/>
      <c r="B42" s="57"/>
      <c r="C42" s="57"/>
      <c r="D42" s="57"/>
      <c r="E42" s="59"/>
    </row>
    <row r="43" spans="1:5" ht="15">
      <c r="A43" s="58"/>
      <c r="B43" s="58"/>
      <c r="C43" s="58"/>
      <c r="D43" s="58"/>
      <c r="E43" s="59"/>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tabSelected="1" zoomScalePageLayoutView="0" workbookViewId="0" topLeftCell="A1">
      <selection activeCell="A24" sqref="A24:M24"/>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41</v>
      </c>
    </row>
    <row r="2" ht="15.75">
      <c r="A2" s="45" t="s">
        <v>42</v>
      </c>
    </row>
    <row r="3" ht="15.75">
      <c r="A3" s="45"/>
    </row>
    <row r="4" ht="15.75">
      <c r="A4" s="45"/>
    </row>
    <row r="5" spans="1:10" ht="15" customHeight="1">
      <c r="A5" s="65" t="s">
        <v>54</v>
      </c>
      <c r="B5" s="65"/>
      <c r="C5" s="65"/>
      <c r="D5" s="65"/>
      <c r="E5" s="65"/>
      <c r="F5" s="65"/>
      <c r="G5" s="65"/>
      <c r="H5" s="65"/>
      <c r="I5" s="65"/>
      <c r="J5" s="65"/>
    </row>
    <row r="6" spans="1:10" ht="14.25">
      <c r="A6" s="65"/>
      <c r="B6" s="65"/>
      <c r="C6" s="65"/>
      <c r="D6" s="65"/>
      <c r="E6" s="65"/>
      <c r="F6" s="65"/>
      <c r="G6" s="65"/>
      <c r="H6" s="65"/>
      <c r="I6" s="65"/>
      <c r="J6" s="65"/>
    </row>
    <row r="10" spans="1:10" ht="15">
      <c r="A10" s="75" t="s">
        <v>34</v>
      </c>
      <c r="B10" s="76"/>
      <c r="C10" s="76"/>
      <c r="D10" s="76"/>
      <c r="E10" s="76"/>
      <c r="F10" s="76"/>
      <c r="G10" s="76"/>
      <c r="H10" s="76"/>
      <c r="I10" s="76"/>
      <c r="J10" s="77"/>
    </row>
    <row r="11" spans="1:10" ht="15">
      <c r="A11" s="40"/>
      <c r="B11" s="75" t="s">
        <v>30</v>
      </c>
      <c r="C11" s="76"/>
      <c r="D11" s="77"/>
      <c r="E11" s="75" t="s">
        <v>31</v>
      </c>
      <c r="F11" s="76"/>
      <c r="G11" s="77"/>
      <c r="H11" s="75" t="s">
        <v>32</v>
      </c>
      <c r="I11" s="76"/>
      <c r="J11" s="77"/>
    </row>
    <row r="12" spans="1:11" ht="60">
      <c r="A12" s="40"/>
      <c r="B12" s="40" t="s">
        <v>28</v>
      </c>
      <c r="C12" s="40" t="s">
        <v>23</v>
      </c>
      <c r="D12" s="39" t="s">
        <v>29</v>
      </c>
      <c r="E12" s="40" t="s">
        <v>28</v>
      </c>
      <c r="F12" s="40" t="s">
        <v>23</v>
      </c>
      <c r="G12" s="39" t="s">
        <v>29</v>
      </c>
      <c r="H12" s="40" t="s">
        <v>28</v>
      </c>
      <c r="I12" s="40" t="s">
        <v>23</v>
      </c>
      <c r="J12" s="39" t="s">
        <v>29</v>
      </c>
      <c r="K12" s="39" t="s">
        <v>36</v>
      </c>
    </row>
    <row r="13" spans="1:13" ht="15">
      <c r="A13" s="12" t="s">
        <v>33</v>
      </c>
      <c r="B13" s="15">
        <v>4757</v>
      </c>
      <c r="C13" s="15">
        <f>'PEEA Badajoz Ciudad'!E27</f>
        <v>49587</v>
      </c>
      <c r="D13" s="48">
        <f>B13/C13</f>
        <v>0.09593240163752596</v>
      </c>
      <c r="E13" s="15">
        <v>7275</v>
      </c>
      <c r="F13" s="15">
        <f>'PEEA Badajoz Ciudad'!F27</f>
        <v>51033</v>
      </c>
      <c r="G13" s="48">
        <f>E13/F13</f>
        <v>0.14255481747104815</v>
      </c>
      <c r="H13" s="15">
        <f>B13+E13</f>
        <v>12032</v>
      </c>
      <c r="I13" s="15">
        <f>'PEEA Badajoz Ciudad'!G27</f>
        <v>100620</v>
      </c>
      <c r="J13" s="48">
        <f>H13/I13</f>
        <v>0.11957861260186842</v>
      </c>
      <c r="K13" s="48">
        <f>H13/'PEEA Badajoz Ciudad'!D27</f>
        <v>0.08013533494065776</v>
      </c>
      <c r="L13" s="43"/>
      <c r="M13" s="43"/>
    </row>
    <row r="14" spans="1:13" ht="15">
      <c r="A14" s="12" t="s">
        <v>24</v>
      </c>
      <c r="B14" s="15">
        <v>18108</v>
      </c>
      <c r="C14" s="15">
        <f>'PEEA Provincia Badajoz'!E28</f>
        <v>223107</v>
      </c>
      <c r="D14" s="48">
        <f>B14/C14</f>
        <v>0.08116285011227796</v>
      </c>
      <c r="E14" s="15">
        <v>34689</v>
      </c>
      <c r="F14" s="15">
        <f>'PEEA Provincia Badajoz'!F28</f>
        <v>218470</v>
      </c>
      <c r="G14" s="48">
        <f>E14/F14</f>
        <v>0.1587815260676523</v>
      </c>
      <c r="H14" s="15">
        <f>E14+B14</f>
        <v>52797</v>
      </c>
      <c r="I14" s="15">
        <f>'PEEA Provincia Badajoz'!G28</f>
        <v>441577</v>
      </c>
      <c r="J14" s="48">
        <f>H14/I14</f>
        <v>0.11956465123862882</v>
      </c>
      <c r="K14" s="48">
        <f>H14/'PEEA Provincia Badajoz'!D28</f>
        <v>0.07915936375044792</v>
      </c>
      <c r="L14" s="43"/>
      <c r="M14" s="43"/>
    </row>
    <row r="15" spans="1:13" ht="15">
      <c r="A15" s="12" t="s">
        <v>25</v>
      </c>
      <c r="B15" s="15">
        <v>10704</v>
      </c>
      <c r="C15" s="15">
        <f>'PEEA Provincia Cáceres'!E27</f>
        <v>127526</v>
      </c>
      <c r="D15" s="48">
        <f>B15/C15</f>
        <v>0.08393582485140286</v>
      </c>
      <c r="E15" s="15">
        <v>16702</v>
      </c>
      <c r="F15" s="15">
        <f>'PEEA Provincia Cáceres'!F27</f>
        <v>122510</v>
      </c>
      <c r="G15" s="48">
        <f>E15/F15</f>
        <v>0.13633172802220228</v>
      </c>
      <c r="H15" s="15">
        <f>E15+B15</f>
        <v>27406</v>
      </c>
      <c r="I15" s="15">
        <f>'PEEA Provincia Cáceres'!G27</f>
        <v>250036</v>
      </c>
      <c r="J15" s="48">
        <f>H15/I15</f>
        <v>0.10960821641683598</v>
      </c>
      <c r="K15" s="48">
        <f>H15/'PEEA Provincia Cáceres'!D27</f>
        <v>0.07066953752530267</v>
      </c>
      <c r="L15" s="43"/>
      <c r="M15" s="43"/>
    </row>
    <row r="16" spans="1:13" ht="15">
      <c r="A16" s="12" t="s">
        <v>26</v>
      </c>
      <c r="B16" s="15">
        <f>+B14+B15</f>
        <v>28812</v>
      </c>
      <c r="C16" s="15">
        <f>'PEEA Extremadura'!E28</f>
        <v>350633</v>
      </c>
      <c r="D16" s="48">
        <f>B16/C16</f>
        <v>0.08217138717690577</v>
      </c>
      <c r="E16" s="15">
        <f>+E14+E15</f>
        <v>51391</v>
      </c>
      <c r="F16" s="15">
        <f>'PEEA Extremadura'!F28</f>
        <v>340980</v>
      </c>
      <c r="G16" s="48">
        <f>E16/F16</f>
        <v>0.15071558449175904</v>
      </c>
      <c r="H16" s="15">
        <f>E16+B16</f>
        <v>80203</v>
      </c>
      <c r="I16" s="15">
        <f>'PEEA Extremadura'!G28</f>
        <v>691613</v>
      </c>
      <c r="J16" s="48">
        <f>H16/I16</f>
        <v>0.11596514235562373</v>
      </c>
      <c r="K16" s="48">
        <f>H16/'PEEA Extremadura'!D28</f>
        <v>0.07603794549743263</v>
      </c>
      <c r="L16" s="43"/>
      <c r="M16" s="43"/>
    </row>
    <row r="17" spans="1:13" ht="15">
      <c r="A17" s="12" t="s">
        <v>27</v>
      </c>
      <c r="B17" s="15">
        <v>1166979</v>
      </c>
      <c r="C17" s="15">
        <f>'PEEA España'!E27</f>
        <v>15777632</v>
      </c>
      <c r="D17" s="48">
        <f>B17/C17</f>
        <v>0.07396414113347301</v>
      </c>
      <c r="E17" s="15">
        <v>1786689</v>
      </c>
      <c r="F17" s="15">
        <f>'PEEA España'!F27</f>
        <v>15654726</v>
      </c>
      <c r="G17" s="48">
        <f>E17/F17</f>
        <v>0.1141309659460025</v>
      </c>
      <c r="H17" s="15">
        <f>E17+B17</f>
        <v>2953668</v>
      </c>
      <c r="I17" s="15">
        <f>'PEEA España'!G27</f>
        <v>31432358</v>
      </c>
      <c r="J17" s="48">
        <f>H17/I17</f>
        <v>0.09396902389569373</v>
      </c>
      <c r="K17" s="48">
        <f>H17/'PEEA España'!D27</f>
        <v>0.0622146786695094</v>
      </c>
      <c r="L17" s="43"/>
      <c r="M17" s="43"/>
    </row>
    <row r="21" spans="1:10" ht="15" customHeight="1">
      <c r="A21" s="65" t="s">
        <v>55</v>
      </c>
      <c r="B21" s="65"/>
      <c r="C21" s="65"/>
      <c r="D21" s="65"/>
      <c r="E21" s="65"/>
      <c r="F21" s="65"/>
      <c r="G21" s="65"/>
      <c r="H21" s="65"/>
      <c r="I21" s="65"/>
      <c r="J21" s="65"/>
    </row>
    <row r="22" spans="1:10" ht="14.25">
      <c r="A22" s="65"/>
      <c r="B22" s="65"/>
      <c r="C22" s="65"/>
      <c r="D22" s="65"/>
      <c r="E22" s="65"/>
      <c r="F22" s="65"/>
      <c r="G22" s="65"/>
      <c r="H22" s="65"/>
      <c r="I22" s="65"/>
      <c r="J22" s="65"/>
    </row>
    <row r="24" spans="1:13" ht="15">
      <c r="A24" s="72" t="s">
        <v>45</v>
      </c>
      <c r="B24" s="73"/>
      <c r="C24" s="73"/>
      <c r="D24" s="73"/>
      <c r="E24" s="73"/>
      <c r="F24" s="73"/>
      <c r="G24" s="73"/>
      <c r="H24" s="73"/>
      <c r="I24" s="73"/>
      <c r="J24" s="73"/>
      <c r="K24" s="73"/>
      <c r="L24" s="73"/>
      <c r="M24" s="74"/>
    </row>
    <row r="25" spans="1:13" ht="15">
      <c r="A25" s="12"/>
      <c r="B25" s="12"/>
      <c r="C25" s="72" t="s">
        <v>30</v>
      </c>
      <c r="D25" s="73"/>
      <c r="E25" s="74"/>
      <c r="F25" s="64"/>
      <c r="G25" s="72" t="s">
        <v>31</v>
      </c>
      <c r="H25" s="73"/>
      <c r="I25" s="74"/>
      <c r="J25" s="64"/>
      <c r="K25" s="72" t="s">
        <v>32</v>
      </c>
      <c r="L25" s="73"/>
      <c r="M25" s="74"/>
    </row>
    <row r="26" spans="1:13" ht="45">
      <c r="A26" s="12"/>
      <c r="B26" s="39" t="s">
        <v>39</v>
      </c>
      <c r="C26" s="39" t="s">
        <v>38</v>
      </c>
      <c r="D26" s="39" t="s">
        <v>37</v>
      </c>
      <c r="E26" s="39" t="s">
        <v>35</v>
      </c>
      <c r="F26" s="39" t="s">
        <v>39</v>
      </c>
      <c r="G26" s="39" t="s">
        <v>38</v>
      </c>
      <c r="H26" s="39" t="s">
        <v>37</v>
      </c>
      <c r="I26" s="39" t="s">
        <v>35</v>
      </c>
      <c r="J26" s="39" t="s">
        <v>39</v>
      </c>
      <c r="K26" s="39" t="s">
        <v>38</v>
      </c>
      <c r="L26" s="39" t="s">
        <v>37</v>
      </c>
      <c r="M26" s="39" t="s">
        <v>35</v>
      </c>
    </row>
    <row r="27" spans="1:13" ht="15">
      <c r="A27" s="12" t="s">
        <v>24</v>
      </c>
      <c r="B27" s="15">
        <v>151100</v>
      </c>
      <c r="C27" s="49">
        <v>29900</v>
      </c>
      <c r="D27" s="49">
        <v>181000</v>
      </c>
      <c r="E27" s="78">
        <f>C27/D27</f>
        <v>0.16519337016574587</v>
      </c>
      <c r="F27" s="49">
        <v>118700</v>
      </c>
      <c r="G27" s="49">
        <v>33300</v>
      </c>
      <c r="H27" s="49">
        <v>152000</v>
      </c>
      <c r="I27" s="78">
        <f>G27/H27</f>
        <v>0.21907894736842104</v>
      </c>
      <c r="J27" s="49">
        <f>B27+F27</f>
        <v>269800</v>
      </c>
      <c r="K27" s="49">
        <f aca="true" t="shared" si="0" ref="K27:L30">C27+G27</f>
        <v>63200</v>
      </c>
      <c r="L27" s="49">
        <f t="shared" si="0"/>
        <v>333000</v>
      </c>
      <c r="M27" s="48">
        <f>K27/L27</f>
        <v>0.1897897897897898</v>
      </c>
    </row>
    <row r="28" spans="1:13" ht="15">
      <c r="A28" s="12" t="s">
        <v>25</v>
      </c>
      <c r="B28" s="15">
        <v>86900</v>
      </c>
      <c r="C28" s="49">
        <v>8300</v>
      </c>
      <c r="D28" s="49">
        <v>95200</v>
      </c>
      <c r="E28" s="78">
        <f>C28/D28</f>
        <v>0.08718487394957983</v>
      </c>
      <c r="F28" s="49">
        <v>65000</v>
      </c>
      <c r="G28" s="49">
        <v>11900</v>
      </c>
      <c r="H28" s="49">
        <v>76900</v>
      </c>
      <c r="I28" s="78">
        <f>G28/H28</f>
        <v>0.15474642392717816</v>
      </c>
      <c r="J28" s="49">
        <f>B28+F28</f>
        <v>151900</v>
      </c>
      <c r="K28" s="49">
        <f t="shared" si="0"/>
        <v>20200</v>
      </c>
      <c r="L28" s="49">
        <f t="shared" si="0"/>
        <v>172100</v>
      </c>
      <c r="M28" s="48">
        <f>K28/L28</f>
        <v>0.11737361998837885</v>
      </c>
    </row>
    <row r="29" spans="1:13" ht="15">
      <c r="A29" s="12" t="s">
        <v>26</v>
      </c>
      <c r="B29" s="15">
        <v>238000</v>
      </c>
      <c r="C29" s="15">
        <v>38200</v>
      </c>
      <c r="D29" s="15">
        <v>276200</v>
      </c>
      <c r="E29" s="78">
        <f>C29/D29</f>
        <v>0.13830557566980448</v>
      </c>
      <c r="F29" s="49">
        <v>183700</v>
      </c>
      <c r="G29" s="49">
        <v>45200</v>
      </c>
      <c r="H29" s="49">
        <v>228900</v>
      </c>
      <c r="I29" s="78">
        <f>G29/H29</f>
        <v>0.19746614242027086</v>
      </c>
      <c r="J29" s="49">
        <f>B29+F29</f>
        <v>421700</v>
      </c>
      <c r="K29" s="49">
        <f t="shared" si="0"/>
        <v>83400</v>
      </c>
      <c r="L29" s="49">
        <f t="shared" si="0"/>
        <v>505100</v>
      </c>
      <c r="M29" s="48">
        <f>K29/L29</f>
        <v>0.16511581864977232</v>
      </c>
    </row>
    <row r="30" spans="1:13" ht="15">
      <c r="A30" s="12" t="s">
        <v>27</v>
      </c>
      <c r="B30" s="15">
        <v>11387700</v>
      </c>
      <c r="C30" s="49">
        <v>1301800</v>
      </c>
      <c r="D30" s="49">
        <v>12689400</v>
      </c>
      <c r="E30" s="78">
        <f>C30/D30</f>
        <v>0.10258956294229829</v>
      </c>
      <c r="F30" s="49">
        <v>9878200</v>
      </c>
      <c r="G30" s="49">
        <v>1553400</v>
      </c>
      <c r="H30" s="49">
        <v>11431600</v>
      </c>
      <c r="I30" s="78">
        <f>G30/H30</f>
        <v>0.13588649008012876</v>
      </c>
      <c r="J30" s="49">
        <f>B30+F30</f>
        <v>21265900</v>
      </c>
      <c r="K30" s="49">
        <f t="shared" si="0"/>
        <v>2855200</v>
      </c>
      <c r="L30" s="49">
        <f t="shared" si="0"/>
        <v>24121000</v>
      </c>
      <c r="M30" s="48">
        <f>K30/L30</f>
        <v>0.1183698851623067</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Ignacio Sánchez Rubio</cp:lastModifiedBy>
  <dcterms:created xsi:type="dcterms:W3CDTF">2011-11-08T07:59:41Z</dcterms:created>
  <dcterms:modified xsi:type="dcterms:W3CDTF">2023-12-01T13:42:03Z</dcterms:modified>
  <cp:category/>
  <cp:version/>
  <cp:contentType/>
  <cp:contentStatus/>
</cp:coreProperties>
</file>