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S:\Seta\Div Euroasesoria\Proyectos\P 061 eDUSI 2015\003 Gestion\000 Asistencia Tecnica\12 Informe Permanente ML\Datos 2021\Evolucion anual\"/>
    </mc:Choice>
  </mc:AlternateContent>
  <xr:revisionPtr revIDLastSave="0" documentId="13_ncr:1_{01A8064E-AE9A-44F7-A937-2B41DC943C60}" xr6:coauthVersionLast="47" xr6:coauthVersionMax="47" xr10:uidLastSave="{00000000-0000-0000-0000-000000000000}"/>
  <bookViews>
    <workbookView xWindow="-120" yWindow="-120" windowWidth="29040" windowHeight="15840" xr2:uid="{00000000-000D-0000-FFFF-FFFF00000000}"/>
  </bookViews>
  <sheets>
    <sheet name="Info" sheetId="9" r:id="rId1"/>
    <sheet name="PEEA Badajoz Ciudad" sheetId="6" r:id="rId2"/>
    <sheet name="PEEA Provincia Badajoz" sheetId="1" r:id="rId3"/>
    <sheet name="PEEA Provincia Cáceres" sheetId="2" r:id="rId4"/>
    <sheet name="PEEA Extremadura" sheetId="3" r:id="rId5"/>
    <sheet name="PEEA España" sheetId="4" r:id="rId6"/>
    <sheet name="PEEA" sheetId="8" r:id="rId7"/>
    <sheet name="EPA" sheetId="10" r:id="rId8"/>
  </sheets>
  <externalReferences>
    <externalReference r:id="rId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9" i="10" l="1"/>
  <c r="AI13" i="10"/>
  <c r="AH13" i="10"/>
  <c r="AJ13" i="10" s="1"/>
  <c r="AG13" i="10"/>
  <c r="AC13" i="10"/>
  <c r="AF12" i="10"/>
  <c r="AG12" i="10" s="1"/>
  <c r="AE12" i="10"/>
  <c r="AD12" i="10"/>
  <c r="AB12" i="10"/>
  <c r="AC12" i="10" s="1"/>
  <c r="AA12" i="10"/>
  <c r="AI12" i="10" s="1"/>
  <c r="Z12" i="10"/>
  <c r="AH12" i="10" s="1"/>
  <c r="AJ12" i="10" s="1"/>
  <c r="AJ11" i="10"/>
  <c r="AK11" i="10" s="1"/>
  <c r="AI11" i="10"/>
  <c r="AH11" i="10"/>
  <c r="AG11" i="10"/>
  <c r="AC11" i="10"/>
  <c r="AI10" i="10"/>
  <c r="AK10" i="10" s="1"/>
  <c r="AH10" i="10"/>
  <c r="AJ10" i="10" s="1"/>
  <c r="AG10" i="10"/>
  <c r="AC10" i="10"/>
  <c r="W13" i="10"/>
  <c r="V13" i="10"/>
  <c r="X13" i="10" s="1"/>
  <c r="U13" i="10"/>
  <c r="Q13" i="10"/>
  <c r="X12" i="10"/>
  <c r="Y12" i="10" s="1"/>
  <c r="W12" i="10"/>
  <c r="V12" i="10"/>
  <c r="U12" i="10"/>
  <c r="Q12" i="10"/>
  <c r="W11" i="10"/>
  <c r="V11" i="10"/>
  <c r="X11" i="10" s="1"/>
  <c r="U11" i="10"/>
  <c r="Q11" i="10"/>
  <c r="X10" i="10"/>
  <c r="Y10" i="10" s="1"/>
  <c r="W10" i="10"/>
  <c r="V10" i="10"/>
  <c r="U10" i="10"/>
  <c r="Q10" i="10"/>
  <c r="L13" i="10"/>
  <c r="K13" i="10"/>
  <c r="J13" i="10"/>
  <c r="L12" i="10"/>
  <c r="K12" i="10"/>
  <c r="J12" i="10"/>
  <c r="L11" i="10"/>
  <c r="K11" i="10"/>
  <c r="J11" i="10"/>
  <c r="L10" i="10"/>
  <c r="K10" i="10"/>
  <c r="J10" i="10"/>
  <c r="B27" i="8"/>
  <c r="I17" i="8"/>
  <c r="H17" i="8"/>
  <c r="J17" i="8" s="1"/>
  <c r="G17" i="8"/>
  <c r="F17" i="8"/>
  <c r="C17" i="8"/>
  <c r="D17" i="8" s="1"/>
  <c r="I16" i="8"/>
  <c r="F16" i="8"/>
  <c r="G16" i="8" s="1"/>
  <c r="E16" i="8"/>
  <c r="H16" i="8" s="1"/>
  <c r="J16" i="8" s="1"/>
  <c r="C16" i="8"/>
  <c r="B16" i="8"/>
  <c r="D16" i="8" s="1"/>
  <c r="I15" i="8"/>
  <c r="H15" i="8"/>
  <c r="J15" i="8" s="1"/>
  <c r="G15" i="8"/>
  <c r="F15" i="8"/>
  <c r="C15" i="8"/>
  <c r="D15" i="8" s="1"/>
  <c r="J14" i="8"/>
  <c r="I14" i="8"/>
  <c r="H14" i="8"/>
  <c r="F14" i="8"/>
  <c r="G14" i="8" s="1"/>
  <c r="D14" i="8"/>
  <c r="C14" i="8"/>
  <c r="I13" i="8"/>
  <c r="J13" i="8" s="1"/>
  <c r="H13" i="8"/>
  <c r="F13" i="8"/>
  <c r="G13" i="8" s="1"/>
  <c r="D13" i="8"/>
  <c r="C13" i="8"/>
  <c r="AU13" i="10"/>
  <c r="AT13" i="10"/>
  <c r="AV13" i="10" s="1"/>
  <c r="AS13" i="10"/>
  <c r="AO13" i="10"/>
  <c r="AV12" i="10"/>
  <c r="AW12" i="10" s="1"/>
  <c r="AU12" i="10"/>
  <c r="AT12" i="10"/>
  <c r="AS12" i="10"/>
  <c r="AO12" i="10"/>
  <c r="AU11" i="10"/>
  <c r="AT11" i="10"/>
  <c r="AV11" i="10" s="1"/>
  <c r="AS11" i="10"/>
  <c r="AO11" i="10"/>
  <c r="AV10" i="10"/>
  <c r="AW10" i="10" s="1"/>
  <c r="AU10" i="10"/>
  <c r="AT10" i="10"/>
  <c r="AS10" i="10"/>
  <c r="AO10" i="10"/>
  <c r="AK12" i="10" l="1"/>
  <c r="AK13" i="10"/>
  <c r="Y11" i="10"/>
  <c r="Y13" i="10"/>
  <c r="AW11" i="10"/>
  <c r="AW13" i="10"/>
  <c r="F28" i="8"/>
  <c r="C27" i="4"/>
  <c r="B27" i="4"/>
  <c r="D26" i="4"/>
  <c r="D25" i="4"/>
  <c r="D24" i="4"/>
  <c r="D23" i="4"/>
  <c r="D22" i="4"/>
  <c r="F21" i="4"/>
  <c r="E21" i="4"/>
  <c r="D21" i="4"/>
  <c r="F20" i="4"/>
  <c r="E20" i="4"/>
  <c r="G20" i="4" s="1"/>
  <c r="D20" i="4"/>
  <c r="F19" i="4"/>
  <c r="E19" i="4"/>
  <c r="D19" i="4"/>
  <c r="F18" i="4"/>
  <c r="E18" i="4"/>
  <c r="G18" i="4" s="1"/>
  <c r="D18" i="4"/>
  <c r="F17" i="4"/>
  <c r="E17" i="4"/>
  <c r="D17" i="4"/>
  <c r="F16" i="4"/>
  <c r="E16" i="4"/>
  <c r="G16" i="4" s="1"/>
  <c r="D16" i="4"/>
  <c r="F15" i="4"/>
  <c r="E15" i="4"/>
  <c r="D15" i="4"/>
  <c r="F14" i="4"/>
  <c r="E14" i="4"/>
  <c r="G14" i="4" s="1"/>
  <c r="D14" i="4"/>
  <c r="F13" i="4"/>
  <c r="E13" i="4"/>
  <c r="D13" i="4"/>
  <c r="F12" i="4"/>
  <c r="E12" i="4"/>
  <c r="D12" i="4"/>
  <c r="D11" i="4"/>
  <c r="D10" i="4"/>
  <c r="D9" i="4"/>
  <c r="C28" i="3"/>
  <c r="B28" i="3"/>
  <c r="D27" i="3"/>
  <c r="D26" i="3"/>
  <c r="D25" i="3"/>
  <c r="D24" i="3"/>
  <c r="D23" i="3"/>
  <c r="F22" i="3"/>
  <c r="E22" i="3"/>
  <c r="G22" i="3" s="1"/>
  <c r="D22" i="3"/>
  <c r="F21" i="3"/>
  <c r="E21" i="3"/>
  <c r="D21" i="3"/>
  <c r="F20" i="3"/>
  <c r="E20" i="3"/>
  <c r="D20" i="3"/>
  <c r="F19" i="3"/>
  <c r="E19" i="3"/>
  <c r="D19" i="3"/>
  <c r="F18" i="3"/>
  <c r="E18" i="3"/>
  <c r="G18" i="3" s="1"/>
  <c r="D18" i="3"/>
  <c r="F17" i="3"/>
  <c r="E17" i="3"/>
  <c r="D17" i="3"/>
  <c r="F16" i="3"/>
  <c r="E16" i="3"/>
  <c r="D16" i="3"/>
  <c r="F15" i="3"/>
  <c r="E15" i="3"/>
  <c r="D15" i="3"/>
  <c r="F14" i="3"/>
  <c r="E14" i="3"/>
  <c r="G14" i="3" s="1"/>
  <c r="D14" i="3"/>
  <c r="F13" i="3"/>
  <c r="E13" i="3"/>
  <c r="D13" i="3"/>
  <c r="D12" i="3"/>
  <c r="D11" i="3"/>
  <c r="D10" i="3"/>
  <c r="C27" i="2"/>
  <c r="B27" i="2"/>
  <c r="D27" i="2" s="1"/>
  <c r="D26" i="2"/>
  <c r="D25" i="2"/>
  <c r="D24" i="2"/>
  <c r="D23" i="2"/>
  <c r="D22" i="2"/>
  <c r="F21" i="2"/>
  <c r="E21" i="2"/>
  <c r="D21" i="2"/>
  <c r="F20" i="2"/>
  <c r="E20" i="2"/>
  <c r="G20" i="2" s="1"/>
  <c r="D20" i="2"/>
  <c r="F19" i="2"/>
  <c r="E19" i="2"/>
  <c r="D19" i="2"/>
  <c r="F18" i="2"/>
  <c r="E18" i="2"/>
  <c r="D18" i="2"/>
  <c r="F17" i="2"/>
  <c r="E17" i="2"/>
  <c r="D17" i="2"/>
  <c r="F16" i="2"/>
  <c r="E16" i="2"/>
  <c r="G16" i="2" s="1"/>
  <c r="D16" i="2"/>
  <c r="F15" i="2"/>
  <c r="E15" i="2"/>
  <c r="D15" i="2"/>
  <c r="F14" i="2"/>
  <c r="E14" i="2"/>
  <c r="D14" i="2"/>
  <c r="F13" i="2"/>
  <c r="E13" i="2"/>
  <c r="D13" i="2"/>
  <c r="F12" i="2"/>
  <c r="E12" i="2"/>
  <c r="D12" i="2"/>
  <c r="D11" i="2"/>
  <c r="D10" i="2"/>
  <c r="D9" i="2"/>
  <c r="C28" i="1"/>
  <c r="B28" i="1"/>
  <c r="D27" i="1"/>
  <c r="D26" i="1"/>
  <c r="D25" i="1"/>
  <c r="D24" i="1"/>
  <c r="D23" i="1"/>
  <c r="F22" i="1"/>
  <c r="E22" i="1"/>
  <c r="D22" i="1"/>
  <c r="F21" i="1"/>
  <c r="E21" i="1"/>
  <c r="D21" i="1"/>
  <c r="F20" i="1"/>
  <c r="E20" i="1"/>
  <c r="D20" i="1"/>
  <c r="F19" i="1"/>
  <c r="E19" i="1"/>
  <c r="D19" i="1"/>
  <c r="F18" i="1"/>
  <c r="G18" i="1" s="1"/>
  <c r="E18" i="1"/>
  <c r="D18" i="1"/>
  <c r="F17" i="1"/>
  <c r="E17" i="1"/>
  <c r="D17" i="1"/>
  <c r="F16" i="1"/>
  <c r="E16" i="1"/>
  <c r="D16" i="1"/>
  <c r="F15" i="1"/>
  <c r="E15" i="1"/>
  <c r="G15" i="1" s="1"/>
  <c r="D15" i="1"/>
  <c r="F14" i="1"/>
  <c r="E14" i="1"/>
  <c r="D14" i="1"/>
  <c r="F13" i="1"/>
  <c r="E13" i="1"/>
  <c r="D13" i="1"/>
  <c r="D12" i="1"/>
  <c r="D11" i="1"/>
  <c r="D10" i="1"/>
  <c r="C27" i="6"/>
  <c r="B27" i="6"/>
  <c r="D27" i="6" s="1"/>
  <c r="D26" i="6"/>
  <c r="D25" i="6"/>
  <c r="D24" i="6"/>
  <c r="D23" i="6"/>
  <c r="D22" i="6"/>
  <c r="F21" i="6"/>
  <c r="E21" i="6"/>
  <c r="D21" i="6"/>
  <c r="F20" i="6"/>
  <c r="E20" i="6"/>
  <c r="G20" i="6" s="1"/>
  <c r="D20" i="6"/>
  <c r="F19" i="6"/>
  <c r="E19" i="6"/>
  <c r="D19" i="6"/>
  <c r="F18" i="6"/>
  <c r="E18" i="6"/>
  <c r="G18" i="6" s="1"/>
  <c r="D18" i="6"/>
  <c r="F17" i="6"/>
  <c r="E17" i="6"/>
  <c r="D17" i="6"/>
  <c r="F16" i="6"/>
  <c r="E16" i="6"/>
  <c r="G16" i="6" s="1"/>
  <c r="D16" i="6"/>
  <c r="F15" i="6"/>
  <c r="E15" i="6"/>
  <c r="D15" i="6"/>
  <c r="F14" i="6"/>
  <c r="E14" i="6"/>
  <c r="G14" i="6" s="1"/>
  <c r="D14" i="6"/>
  <c r="F13" i="6"/>
  <c r="E13" i="6"/>
  <c r="D13" i="6"/>
  <c r="F12" i="6"/>
  <c r="E12" i="6"/>
  <c r="D12" i="6"/>
  <c r="D11" i="6"/>
  <c r="D10" i="6"/>
  <c r="D9" i="6"/>
  <c r="E27" i="4" l="1"/>
  <c r="G15" i="3"/>
  <c r="G19" i="3"/>
  <c r="G21" i="3"/>
  <c r="E28" i="3"/>
  <c r="G17" i="3"/>
  <c r="F28" i="3"/>
  <c r="G16" i="3"/>
  <c r="G20" i="3"/>
  <c r="D28" i="3"/>
  <c r="G13" i="3"/>
  <c r="G14" i="2"/>
  <c r="G18" i="2"/>
  <c r="G13" i="2"/>
  <c r="G17" i="2"/>
  <c r="G21" i="2"/>
  <c r="G20" i="1"/>
  <c r="G13" i="6"/>
  <c r="G17" i="6"/>
  <c r="G21" i="6"/>
  <c r="G14" i="1"/>
  <c r="G19" i="1"/>
  <c r="G22" i="1"/>
  <c r="D28" i="1"/>
  <c r="E27" i="6"/>
  <c r="E28" i="1"/>
  <c r="E27" i="2"/>
  <c r="F27" i="6"/>
  <c r="G15" i="6"/>
  <c r="G19" i="6"/>
  <c r="F28" i="1"/>
  <c r="G16" i="1"/>
  <c r="G17" i="1"/>
  <c r="G21" i="1"/>
  <c r="G15" i="2"/>
  <c r="G19" i="2"/>
  <c r="F27" i="4"/>
  <c r="G27" i="4" s="1"/>
  <c r="G15" i="4"/>
  <c r="G19" i="4"/>
  <c r="G13" i="4"/>
  <c r="G17" i="4"/>
  <c r="G21" i="4"/>
  <c r="F27" i="2"/>
  <c r="G12" i="2"/>
  <c r="G13" i="1"/>
  <c r="G12" i="6"/>
  <c r="D26" i="8"/>
  <c r="E26" i="8"/>
  <c r="G28" i="3"/>
  <c r="D27" i="4"/>
  <c r="G12" i="4"/>
  <c r="B26" i="8"/>
  <c r="C26" i="8"/>
  <c r="F26" i="8"/>
  <c r="F29" i="8"/>
  <c r="F37" i="8"/>
  <c r="E37" i="8"/>
  <c r="D37" i="8"/>
  <c r="C37" i="8"/>
  <c r="B37" i="8"/>
  <c r="F36" i="8"/>
  <c r="E36" i="8"/>
  <c r="D36" i="8"/>
  <c r="C36" i="8"/>
  <c r="B36" i="8"/>
  <c r="F35" i="8"/>
  <c r="E35" i="8"/>
  <c r="D35" i="8"/>
  <c r="C35" i="8"/>
  <c r="B35" i="8"/>
  <c r="F34" i="8"/>
  <c r="E34" i="8"/>
  <c r="D34" i="8"/>
  <c r="C34" i="8"/>
  <c r="B34" i="8"/>
  <c r="F33" i="8"/>
  <c r="E33" i="8"/>
  <c r="D33" i="8"/>
  <c r="C33" i="8"/>
  <c r="B33" i="8"/>
  <c r="F32" i="8"/>
  <c r="E32" i="8"/>
  <c r="D32" i="8"/>
  <c r="C32" i="8"/>
  <c r="B32" i="8"/>
  <c r="F31" i="8"/>
  <c r="E31" i="8"/>
  <c r="D31" i="8"/>
  <c r="C31" i="8"/>
  <c r="B31" i="8"/>
  <c r="F30" i="8"/>
  <c r="E30" i="8"/>
  <c r="D30" i="8"/>
  <c r="C30" i="8"/>
  <c r="B30" i="8"/>
  <c r="E29" i="8"/>
  <c r="D29" i="8"/>
  <c r="C29" i="8"/>
  <c r="B29" i="8"/>
  <c r="E28" i="8"/>
  <c r="D28" i="8"/>
  <c r="C28" i="8"/>
  <c r="B28" i="8"/>
  <c r="F27" i="8"/>
  <c r="E27" i="8"/>
  <c r="D27" i="8"/>
  <c r="C27" i="8"/>
  <c r="G27" i="2" l="1"/>
  <c r="G27" i="6"/>
  <c r="G28" i="1"/>
  <c r="C19" i="10"/>
  <c r="D19" i="10"/>
  <c r="E19" i="10"/>
  <c r="B20" i="10"/>
  <c r="C20" i="10"/>
  <c r="D20" i="10"/>
  <c r="E20" i="10"/>
  <c r="B21" i="10"/>
  <c r="C21" i="10"/>
  <c r="D21" i="10"/>
  <c r="E21" i="10"/>
  <c r="B22" i="10"/>
  <c r="C22" i="10"/>
  <c r="D22" i="10"/>
  <c r="E22" i="10"/>
</calcChain>
</file>

<file path=xl/sharedStrings.xml><?xml version="1.0" encoding="utf-8"?>
<sst xmlns="http://schemas.openxmlformats.org/spreadsheetml/2006/main" count="414" uniqueCount="90">
  <si>
    <t>Tramo de Edad</t>
  </si>
  <si>
    <t>0-04</t>
  </si>
  <si>
    <t>05-09</t>
  </si>
  <si>
    <t>10-15</t>
  </si>
  <si>
    <t>16-19</t>
  </si>
  <si>
    <t>20-24</t>
  </si>
  <si>
    <t>25-29</t>
  </si>
  <si>
    <t>30-34</t>
  </si>
  <si>
    <t>35-39</t>
  </si>
  <si>
    <t>40-44</t>
  </si>
  <si>
    <t>45-49</t>
  </si>
  <si>
    <t>50-54</t>
  </si>
  <si>
    <t>55-59</t>
  </si>
  <si>
    <t>60-64</t>
  </si>
  <si>
    <t>65-69</t>
  </si>
  <si>
    <t>70-74</t>
  </si>
  <si>
    <t>75-79</t>
  </si>
  <si>
    <t>80-85</t>
  </si>
  <si>
    <t>Más de 85</t>
  </si>
  <si>
    <t>Total</t>
  </si>
  <si>
    <t>Varones</t>
  </si>
  <si>
    <t>Mujeres</t>
  </si>
  <si>
    <t xml:space="preserve">Mujeres </t>
  </si>
  <si>
    <t>PEEA</t>
  </si>
  <si>
    <t>Mujere</t>
  </si>
  <si>
    <t>Provincia Badajoz</t>
  </si>
  <si>
    <t>Provincia Cáceres</t>
  </si>
  <si>
    <t>Extremadura</t>
  </si>
  <si>
    <t>España</t>
  </si>
  <si>
    <t>Desempleo</t>
  </si>
  <si>
    <t>% desempleo / PEEA</t>
  </si>
  <si>
    <t>VARONES</t>
  </si>
  <si>
    <t>MUJERES</t>
  </si>
  <si>
    <t>TOTAL</t>
  </si>
  <si>
    <t>Ciudad de Badajoz</t>
  </si>
  <si>
    <t>Tasa de Desempleo</t>
  </si>
  <si>
    <t>Activos (EPA)</t>
  </si>
  <si>
    <t>Parados (EPA)</t>
  </si>
  <si>
    <t>Ocupados (EPA)</t>
  </si>
  <si>
    <t>DATOS SEGÚN EL INE AL TERCER TRIMESTRE</t>
  </si>
  <si>
    <t>Estas tablas se publican con el objeto de facilitar su trabajo a aquellas personas interesadas en estudiar y analizar con detalle el mercado laboral de la ciudad de Badajoz. Para cada serie de datos se especifica la fuente de procedencia así como detalles de su contenido. La utilización de las tablas está sujeta a la cita, en cualquier publicación o difusión de datos que quiera realizarse, de las fuentes originales así como de la procedencia de la información a través del Informe del Mercado Laboral de la ciudad de Badajoz-Ayuntamiento de Badajoz. Entre los documentos publicados se incluye una Nota Metodológica con mayor detalle de procedencia y procesamiento de los datos.</t>
  </si>
  <si>
    <t>Datos de desempleo del Observatorio del Empleo del SEXPE (Ciudad de Badajoz) y SEPE (datos provinciales, autonómicos y nacionales)</t>
  </si>
  <si>
    <t>FUENTE: Instituto Nacional de Estadística (Encuesta de Población Activa)</t>
  </si>
  <si>
    <t>FUENTE: Instituto Nacional de Estadística (Padrón Municipal)</t>
  </si>
  <si>
    <t>Enero</t>
  </si>
  <si>
    <t>Febrero</t>
  </si>
  <si>
    <t>Marzo</t>
  </si>
  <si>
    <t>Abril</t>
  </si>
  <si>
    <t>Mayo</t>
  </si>
  <si>
    <t>Junio</t>
  </si>
  <si>
    <t>Julio</t>
  </si>
  <si>
    <t>Agosto</t>
  </si>
  <si>
    <t>Septiembre</t>
  </si>
  <si>
    <t>Octubre</t>
  </si>
  <si>
    <t>Noviembre</t>
  </si>
  <si>
    <t>Diciembre</t>
  </si>
  <si>
    <t>DATOS SEGÚN EL INE AL CUARTO TRIMESTRE</t>
  </si>
  <si>
    <t>DATOS SEGÚN EL INE AL PRIMER TRIMESTRE</t>
  </si>
  <si>
    <t>DATOS SEGÚN EL INE AL SEGUNDO TRIMESTRE</t>
  </si>
  <si>
    <t>DELIMITACIÓN GEOGRÁFICA</t>
  </si>
  <si>
    <r>
      <t>EPA 1</t>
    </r>
    <r>
      <rPr>
        <b/>
        <vertAlign val="superscript"/>
        <sz val="11"/>
        <color indexed="8"/>
        <rFont val="Arial"/>
        <family val="2"/>
      </rPr>
      <t>er</t>
    </r>
    <r>
      <rPr>
        <b/>
        <sz val="11"/>
        <color indexed="8"/>
        <rFont val="Arial"/>
        <family val="2"/>
      </rPr>
      <t xml:space="preserve"> Trimestre</t>
    </r>
  </si>
  <si>
    <t>EPA 2º Trimestre</t>
  </si>
  <si>
    <r>
      <t>EPA 3</t>
    </r>
    <r>
      <rPr>
        <b/>
        <vertAlign val="superscript"/>
        <sz val="11"/>
        <color indexed="8"/>
        <rFont val="Arial"/>
        <family val="2"/>
      </rPr>
      <t>er</t>
    </r>
    <r>
      <rPr>
        <b/>
        <sz val="11"/>
        <color indexed="8"/>
        <rFont val="Arial"/>
        <family val="2"/>
      </rPr>
      <t xml:space="preserve"> Trimestre</t>
    </r>
  </si>
  <si>
    <t>EPA 4º Trimestre</t>
  </si>
  <si>
    <t>FUENTE: Instituto Nacional de Estadística</t>
  </si>
  <si>
    <t>Cualquier comentario o cuestión relativa a esta información puede dirigirse a la Concejalía de Empleo y Desarrollo Económico del Ayuntamiento de Badajoz. Plaza de la Soledad, nº 7. 2ª planta. 06002. Badajoz</t>
  </si>
  <si>
    <t>Ene</t>
  </si>
  <si>
    <t>Feb</t>
  </si>
  <si>
    <t>Mar</t>
  </si>
  <si>
    <t>Abr</t>
  </si>
  <si>
    <t>May</t>
  </si>
  <si>
    <t>Jun</t>
  </si>
  <si>
    <t>Jul</t>
  </si>
  <si>
    <t>Ago</t>
  </si>
  <si>
    <t>Sept</t>
  </si>
  <si>
    <t>Oct</t>
  </si>
  <si>
    <t>Nov</t>
  </si>
  <si>
    <t>Dic</t>
  </si>
  <si>
    <t>Población de la ciudad de  Badajoz  y Población en Edad Económicamente Activa a 1 de Enero de 2020 según datos del Padrón Municipal de INE</t>
  </si>
  <si>
    <t>PADRON MUNICIPAL 1/1/2020</t>
  </si>
  <si>
    <t>Población de la provincia de  Badajoz  y Población en Edad Económicamente Activa a 1 de Enero de 2020 según datos del Padrón Municipal de INE</t>
  </si>
  <si>
    <t>PADRON MUNICIAPAL 1/1/2020</t>
  </si>
  <si>
    <t>Población de la provincia de  Cáceres  y Población en Edad Económicamente Activa a 1 de Enero de 2020 según datos del Padrón Municipal de INE</t>
  </si>
  <si>
    <t>PADRÓN MUNICIPAL 1/1/2020</t>
  </si>
  <si>
    <t>Población de la Comunidad Autónoma de Extremadura y Población en Edad Económicamente Activa a 1 de Enero de 2020 según datos del Padrón Municipal de INE</t>
  </si>
  <si>
    <t>Población de España y Población en Edad Económicamente Activa a 1 de Enero de 2020 según datos del Padrón Municipal de INE</t>
  </si>
  <si>
    <r>
      <t xml:space="preserve">Evolución durante el 2021 del Desempleo relacionado con la PEEA a nivel local, provincial, regional y nacional. </t>
    </r>
    <r>
      <rPr>
        <b/>
        <sz val="10"/>
        <color theme="1"/>
        <rFont val="Arial"/>
        <family val="2"/>
      </rPr>
      <t>Fuente:</t>
    </r>
    <r>
      <rPr>
        <sz val="10"/>
        <color theme="1"/>
        <rFont val="Arial"/>
        <family val="2"/>
      </rPr>
      <t xml:space="preserve"> Elaboración propia a partir de datos del Observatorio del Empleo del SEXPE (datos locales), SEPE (datos provinciales, regionales y nacionales) y del INE (Padrón Estadístico)</t>
    </r>
  </si>
  <si>
    <t>Desempleo en relación con la Población en Edad Económicamente Activa durante el 2021 de la ciudad de Badajoz, provincias extremeñas, Extremadura y España disgregado por sexos.</t>
  </si>
  <si>
    <r>
      <t xml:space="preserve">Evolución de la EPA durante el 2021 a nivel provincial, regional y nacional </t>
    </r>
    <r>
      <rPr>
        <b/>
        <sz val="10"/>
        <color theme="1"/>
        <rFont val="Arial"/>
        <family val="2"/>
      </rPr>
      <t>Fuente:</t>
    </r>
    <r>
      <rPr>
        <sz val="10"/>
        <color theme="1"/>
        <rFont val="Arial"/>
        <family val="2"/>
      </rPr>
      <t xml:space="preserve"> Elaboración propia a partir de datos del INE (Encuesta de Población Activa)</t>
    </r>
  </si>
  <si>
    <t>Encuesta de Población Activa del Instituto Nacional de Estadistica para los Cuatro Trimestres de 2021 en las provincias extremeñas, Extremadura y España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</si>
</sst>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name val="Arial"/>
      <family val="2"/>
    </font>
    <font>
      <b/>
      <sz val="11"/>
      <name val="Arial"/>
      <family val="2"/>
    </font>
    <font>
      <b/>
      <sz val="11"/>
      <color indexed="8"/>
      <name val="Arial"/>
      <family val="2"/>
    </font>
    <font>
      <b/>
      <vertAlign val="superscript"/>
      <sz val="11"/>
      <color indexed="8"/>
      <name val="Arial"/>
      <family val="2"/>
    </font>
    <font>
      <sz val="10"/>
      <name val="Arial"/>
      <family val="2"/>
    </font>
    <font>
      <sz val="11"/>
      <color theme="1"/>
      <name val="Arial"/>
      <family val="2"/>
    </font>
    <font>
      <b/>
      <sz val="12"/>
      <color theme="1"/>
      <name val="Arial"/>
      <family val="2"/>
    </font>
    <font>
      <b/>
      <sz val="11"/>
      <color theme="1"/>
      <name val="Arial"/>
      <family val="2"/>
    </font>
    <font>
      <sz val="10"/>
      <color rgb="FF000000"/>
      <name val="Arial"/>
      <family val="2"/>
    </font>
    <font>
      <sz val="10"/>
      <color theme="1"/>
      <name val="Arial"/>
      <family val="2"/>
    </font>
    <font>
      <b/>
      <sz val="12"/>
      <color rgb="FF000000"/>
      <name val="Arial"/>
      <family val="2"/>
    </font>
    <font>
      <b/>
      <sz val="10"/>
      <color theme="1"/>
      <name val="Arial"/>
      <family val="2"/>
    </font>
    <font>
      <sz val="14"/>
      <color theme="1"/>
      <name val="Calibri"/>
      <family val="2"/>
      <scheme val="minor"/>
    </font>
    <font>
      <sz val="14"/>
      <color theme="1"/>
      <name val="Arial"/>
      <family val="2"/>
    </font>
    <font>
      <b/>
      <sz val="11"/>
      <color theme="3"/>
      <name val="Arial"/>
      <family val="2"/>
    </font>
  </fonts>
  <fills count="3">
    <fill>
      <patternFill patternType="none"/>
    </fill>
    <fill>
      <patternFill patternType="gray125"/>
    </fill>
    <fill>
      <patternFill patternType="solid">
        <fgColor rgb="FFFFFF9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5" fillId="0" borderId="0"/>
    <xf numFmtId="0" fontId="5" fillId="0" borderId="0"/>
  </cellStyleXfs>
  <cellXfs count="72">
    <xf numFmtId="0" fontId="0" fillId="0" borderId="0" xfId="0"/>
    <xf numFmtId="0" fontId="6" fillId="0" borderId="1" xfId="0" applyFont="1" applyFill="1" applyBorder="1"/>
    <xf numFmtId="3" fontId="7" fillId="0" borderId="1" xfId="0" applyNumberFormat="1" applyFont="1" applyFill="1" applyBorder="1"/>
    <xf numFmtId="0" fontId="7" fillId="0" borderId="1" xfId="0" applyFont="1" applyFill="1" applyBorder="1"/>
    <xf numFmtId="0" fontId="8" fillId="0" borderId="0" xfId="0" applyFont="1"/>
    <xf numFmtId="0" fontId="8" fillId="0" borderId="1" xfId="0" applyFont="1" applyBorder="1"/>
    <xf numFmtId="49" fontId="8" fillId="0" borderId="1" xfId="0" applyNumberFormat="1" applyFont="1" applyBorder="1"/>
    <xf numFmtId="0" fontId="6" fillId="0" borderId="1" xfId="0" applyFont="1" applyBorder="1"/>
    <xf numFmtId="3" fontId="6" fillId="0" borderId="1" xfId="0" applyNumberFormat="1" applyFont="1" applyBorder="1"/>
    <xf numFmtId="0" fontId="7" fillId="0" borderId="1" xfId="0" applyFont="1" applyBorder="1" applyAlignment="1">
      <alignment horizontal="center"/>
    </xf>
    <xf numFmtId="0" fontId="9" fillId="0" borderId="0" xfId="0" applyFont="1" applyBorder="1" applyAlignment="1">
      <alignment horizontal="right" vertical="top" wrapText="1"/>
    </xf>
    <xf numFmtId="0" fontId="9" fillId="0" borderId="0" xfId="0" applyFont="1" applyBorder="1" applyAlignment="1">
      <alignment horizontal="right"/>
    </xf>
    <xf numFmtId="0" fontId="7" fillId="0" borderId="1" xfId="0" applyFont="1" applyBorder="1"/>
    <xf numFmtId="0" fontId="7" fillId="0" borderId="0" xfId="0" applyFont="1" applyBorder="1"/>
    <xf numFmtId="3" fontId="10" fillId="0" borderId="0" xfId="0" applyNumberFormat="1" applyFont="1" applyBorder="1" applyAlignment="1">
      <alignment horizontal="right" vertical="top" wrapText="1"/>
    </xf>
    <xf numFmtId="3" fontId="9" fillId="0" borderId="0" xfId="0" applyNumberFormat="1" applyFont="1" applyBorder="1" applyAlignment="1">
      <alignment horizontal="right"/>
    </xf>
    <xf numFmtId="0" fontId="11" fillId="0" borderId="0" xfId="0" applyFont="1" applyBorder="1" applyAlignment="1">
      <alignment horizontal="right" vertical="top" wrapText="1"/>
    </xf>
    <xf numFmtId="3" fontId="11" fillId="0" borderId="0" xfId="0" applyNumberFormat="1" applyFont="1" applyBorder="1" applyAlignment="1">
      <alignment horizontal="right"/>
    </xf>
    <xf numFmtId="49" fontId="7" fillId="0" borderId="1" xfId="0" applyNumberFormat="1" applyFont="1" applyBorder="1"/>
    <xf numFmtId="3" fontId="10" fillId="0" borderId="0" xfId="0" applyNumberFormat="1" applyFont="1" applyBorder="1" applyAlignment="1">
      <alignment vertical="top" wrapText="1"/>
    </xf>
    <xf numFmtId="3" fontId="8" fillId="0" borderId="0" xfId="0" applyNumberFormat="1" applyFont="1" applyBorder="1" applyAlignment="1">
      <alignment horizontal="right"/>
    </xf>
    <xf numFmtId="0" fontId="12" fillId="0" borderId="0" xfId="0" applyFont="1"/>
    <xf numFmtId="3" fontId="10" fillId="0" borderId="0" xfId="0" applyNumberFormat="1" applyFont="1" applyBorder="1"/>
    <xf numFmtId="3" fontId="7" fillId="0" borderId="0" xfId="0" applyNumberFormat="1" applyFont="1" applyBorder="1"/>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1" xfId="0" applyFont="1" applyFill="1" applyBorder="1" applyAlignment="1">
      <alignment horizontal="center"/>
    </xf>
    <xf numFmtId="3" fontId="0" fillId="0" borderId="0" xfId="0" applyNumberFormat="1"/>
    <xf numFmtId="0" fontId="0" fillId="0" borderId="0" xfId="0"/>
    <xf numFmtId="0" fontId="7" fillId="0" borderId="0" xfId="0" applyFont="1"/>
    <xf numFmtId="3" fontId="7" fillId="0" borderId="1" xfId="0" applyNumberFormat="1" applyFont="1" applyBorder="1"/>
    <xf numFmtId="0" fontId="6" fillId="0" borderId="0" xfId="0" applyFont="1"/>
    <xf numFmtId="10" fontId="8" fillId="0" borderId="1" xfId="0" applyNumberFormat="1" applyFont="1" applyBorder="1"/>
    <xf numFmtId="0" fontId="8" fillId="0" borderId="1" xfId="0" applyFont="1" applyBorder="1" applyAlignment="1">
      <alignment horizontal="center"/>
    </xf>
    <xf numFmtId="0" fontId="7" fillId="0" borderId="0" xfId="0" applyFont="1" applyAlignment="1"/>
    <xf numFmtId="0" fontId="6" fillId="0" borderId="0" xfId="0" applyFont="1" applyAlignment="1"/>
    <xf numFmtId="0" fontId="7" fillId="0" borderId="0" xfId="0" applyFont="1" applyFill="1" applyBorder="1" applyAlignment="1">
      <alignment wrapText="1"/>
    </xf>
    <xf numFmtId="0" fontId="0" fillId="2" borderId="0" xfId="0" applyFill="1"/>
    <xf numFmtId="0" fontId="13" fillId="2" borderId="0" xfId="0" applyFont="1" applyFill="1" applyAlignment="1">
      <alignment vertical="center"/>
    </xf>
    <xf numFmtId="0" fontId="14" fillId="0" borderId="0" xfId="0" applyFont="1" applyAlignment="1">
      <alignment horizontal="center" vertical="center" wrapText="1"/>
    </xf>
    <xf numFmtId="0" fontId="13" fillId="0" borderId="0" xfId="0" applyFont="1" applyAlignment="1">
      <alignment vertical="center"/>
    </xf>
    <xf numFmtId="49" fontId="7" fillId="0" borderId="0" xfId="0" applyNumberFormat="1" applyFont="1" applyBorder="1" applyAlignment="1"/>
    <xf numFmtId="0" fontId="0" fillId="0" borderId="0" xfId="0" applyBorder="1"/>
    <xf numFmtId="0" fontId="6" fillId="0" borderId="0" xfId="0" applyFont="1" applyBorder="1"/>
    <xf numFmtId="0" fontId="8" fillId="0" borderId="1" xfId="0" applyFont="1" applyBorder="1" applyAlignment="1">
      <alignment horizontal="center"/>
    </xf>
    <xf numFmtId="0" fontId="8" fillId="0" borderId="2" xfId="0" applyFont="1" applyBorder="1" applyAlignment="1">
      <alignment vertical="center"/>
    </xf>
    <xf numFmtId="0" fontId="8" fillId="0" borderId="1" xfId="0" applyFont="1" applyBorder="1" applyAlignment="1">
      <alignment vertical="center"/>
    </xf>
    <xf numFmtId="10" fontId="6" fillId="0" borderId="1" xfId="0" applyNumberFormat="1" applyFont="1" applyBorder="1"/>
    <xf numFmtId="10" fontId="0" fillId="0" borderId="0" xfId="0" applyNumberFormat="1"/>
    <xf numFmtId="0" fontId="6" fillId="0" borderId="5" xfId="0" applyFont="1" applyBorder="1" applyAlignment="1"/>
    <xf numFmtId="10" fontId="10" fillId="0" borderId="1" xfId="0" applyNumberFormat="1" applyFont="1" applyBorder="1"/>
    <xf numFmtId="10" fontId="9" fillId="0" borderId="1" xfId="0" applyNumberFormat="1" applyFont="1" applyFill="1" applyBorder="1"/>
    <xf numFmtId="0" fontId="8" fillId="0" borderId="1" xfId="0" applyFont="1" applyBorder="1" applyAlignment="1">
      <alignment horizontal="center"/>
    </xf>
    <xf numFmtId="0" fontId="11" fillId="0" borderId="0" xfId="0" applyFont="1" applyBorder="1" applyAlignment="1">
      <alignment vertical="top" wrapText="1"/>
    </xf>
    <xf numFmtId="0" fontId="15" fillId="0" borderId="0" xfId="0" applyFont="1" applyAlignment="1">
      <alignment horizontal="left" wrapText="1"/>
    </xf>
    <xf numFmtId="0" fontId="11" fillId="0" borderId="0" xfId="0" applyFont="1" applyBorder="1" applyAlignment="1">
      <alignment horizontal="center" vertical="top" wrapText="1"/>
    </xf>
    <xf numFmtId="49" fontId="7" fillId="0" borderId="1" xfId="0" applyNumberFormat="1" applyFont="1" applyBorder="1" applyAlignment="1">
      <alignment horizontal="center"/>
    </xf>
    <xf numFmtId="0" fontId="8"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0" fillId="0" borderId="0" xfId="0" applyFont="1" applyAlignment="1">
      <alignment horizontal="center" vertical="center" wrapText="1"/>
    </xf>
    <xf numFmtId="0" fontId="8" fillId="0" borderId="1" xfId="0" applyFont="1" applyBorder="1" applyAlignment="1">
      <alignment horizontal="center" vertical="center" wrapText="1"/>
    </xf>
    <xf numFmtId="0" fontId="10" fillId="0" borderId="0" xfId="0" applyFont="1" applyAlignment="1">
      <alignment horizontal="center" wrapText="1"/>
    </xf>
    <xf numFmtId="3" fontId="1" fillId="0" borderId="1" xfId="0" applyNumberFormat="1" applyFont="1" applyBorder="1"/>
    <xf numFmtId="10" fontId="2" fillId="0" borderId="1" xfId="0" applyNumberFormat="1" applyFont="1" applyBorder="1"/>
  </cellXfs>
  <cellStyles count="3">
    <cellStyle name="Normal" xfId="0" builtinId="0"/>
    <cellStyle name="Normal 2" xfId="1" xr:uid="{00000000-0005-0000-0000-000001000000}"/>
    <cellStyle name="Normal 4"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561068565059504E-2"/>
          <c:y val="0.12923503373959444"/>
          <c:w val="0.92674962893319923"/>
          <c:h val="0.72604521752452644"/>
        </c:manualLayout>
      </c:layout>
      <c:lineChart>
        <c:grouping val="standard"/>
        <c:varyColors val="0"/>
        <c:ser>
          <c:idx val="0"/>
          <c:order val="0"/>
          <c:tx>
            <c:strRef>
              <c:f>PEEA!$B$25</c:f>
              <c:strCache>
                <c:ptCount val="1"/>
                <c:pt idx="0">
                  <c:v>Ciudad de Badajoz</c:v>
                </c:pt>
              </c:strCache>
            </c:strRef>
          </c:tx>
          <c:spPr>
            <a:ln w="34925" cap="rnd">
              <a:solidFill>
                <a:schemeClr val="accent1"/>
              </a:solidFill>
              <a:round/>
            </a:ln>
            <a:effectLst>
              <a:outerShdw blurRad="40000" dist="23000" dir="5400000" rotWithShape="0">
                <a:srgbClr val="000000">
                  <a:alpha val="35000"/>
                </a:srgbClr>
              </a:outerShdw>
            </a:effectLst>
          </c:spPr>
          <c:marker>
            <c:symbol val="none"/>
          </c:marker>
          <c:cat>
            <c:strRef>
              <c:f>PEEA!$A$26:$A$37</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PEEA!$B$26:$B$37</c:f>
              <c:numCache>
                <c:formatCode>0.00%</c:formatCode>
                <c:ptCount val="12"/>
                <c:pt idx="0">
                  <c:v>0.16031977907628273</c:v>
                </c:pt>
                <c:pt idx="1">
                  <c:v>0.15883894981189467</c:v>
                </c:pt>
                <c:pt idx="2">
                  <c:v>0.15811854638597614</c:v>
                </c:pt>
                <c:pt idx="3">
                  <c:v>0.15728808132554231</c:v>
                </c:pt>
                <c:pt idx="4">
                  <c:v>0.15349595773633234</c:v>
                </c:pt>
                <c:pt idx="5">
                  <c:v>0.15043424317617865</c:v>
                </c:pt>
                <c:pt idx="6">
                  <c:v>0.13957816377171217</c:v>
                </c:pt>
                <c:pt idx="7">
                  <c:v>0.13220403425918514</c:v>
                </c:pt>
                <c:pt idx="8">
                  <c:v>0.12724125510285761</c:v>
                </c:pt>
                <c:pt idx="9">
                  <c:v>0.13335467862002723</c:v>
                </c:pt>
                <c:pt idx="10">
                  <c:v>0.1314636196269911</c:v>
                </c:pt>
                <c:pt idx="11">
                  <c:v>0.12804170335387818</c:v>
                </c:pt>
              </c:numCache>
            </c:numRef>
          </c:val>
          <c:smooth val="0"/>
          <c:extLst>
            <c:ext xmlns:c16="http://schemas.microsoft.com/office/drawing/2014/chart" uri="{C3380CC4-5D6E-409C-BE32-E72D297353CC}">
              <c16:uniqueId val="{00000000-85B2-4CD4-80BC-0355A7F0E639}"/>
            </c:ext>
          </c:extLst>
        </c:ser>
        <c:ser>
          <c:idx val="1"/>
          <c:order val="1"/>
          <c:tx>
            <c:strRef>
              <c:f>PEEA!$C$25</c:f>
              <c:strCache>
                <c:ptCount val="1"/>
                <c:pt idx="0">
                  <c:v>Provincia Badajoz</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strRef>
              <c:f>PEEA!$A$26:$A$37</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PEEA!$C$26:$C$37</c:f>
              <c:numCache>
                <c:formatCode>0.00%</c:formatCode>
                <c:ptCount val="12"/>
                <c:pt idx="0">
                  <c:v>0.17086929941420151</c:v>
                </c:pt>
                <c:pt idx="1">
                  <c:v>0.16841478548095698</c:v>
                </c:pt>
                <c:pt idx="2">
                  <c:v>0.16719209080789094</c:v>
                </c:pt>
                <c:pt idx="3">
                  <c:v>0.16291950289249413</c:v>
                </c:pt>
                <c:pt idx="4">
                  <c:v>0.15622433709874628</c:v>
                </c:pt>
                <c:pt idx="5">
                  <c:v>0.15419867875978613</c:v>
                </c:pt>
                <c:pt idx="6">
                  <c:v>0.14311914885851415</c:v>
                </c:pt>
                <c:pt idx="7">
                  <c:v>0.13746418599558369</c:v>
                </c:pt>
                <c:pt idx="8">
                  <c:v>0.13691899191561582</c:v>
                </c:pt>
                <c:pt idx="9">
                  <c:v>0.14140372648137672</c:v>
                </c:pt>
                <c:pt idx="10">
                  <c:v>0.13823521360658431</c:v>
                </c:pt>
                <c:pt idx="11">
                  <c:v>0.13639432815665092</c:v>
                </c:pt>
              </c:numCache>
            </c:numRef>
          </c:val>
          <c:smooth val="0"/>
          <c:extLst>
            <c:ext xmlns:c16="http://schemas.microsoft.com/office/drawing/2014/chart" uri="{C3380CC4-5D6E-409C-BE32-E72D297353CC}">
              <c16:uniqueId val="{00000001-85B2-4CD4-80BC-0355A7F0E639}"/>
            </c:ext>
          </c:extLst>
        </c:ser>
        <c:ser>
          <c:idx val="2"/>
          <c:order val="2"/>
          <c:tx>
            <c:strRef>
              <c:f>PEEA!$D$25</c:f>
              <c:strCache>
                <c:ptCount val="1"/>
                <c:pt idx="0">
                  <c:v>Provincia Cáceres</c:v>
                </c:pt>
              </c:strCache>
            </c:strRef>
          </c:tx>
          <c:spPr>
            <a:ln w="34925" cap="rnd">
              <a:solidFill>
                <a:schemeClr val="accent3"/>
              </a:solidFill>
              <a:round/>
            </a:ln>
            <a:effectLst>
              <a:outerShdw blurRad="40000" dist="23000" dir="5400000" rotWithShape="0">
                <a:srgbClr val="000000">
                  <a:alpha val="35000"/>
                </a:srgbClr>
              </a:outerShdw>
            </a:effectLst>
          </c:spPr>
          <c:marker>
            <c:symbol val="none"/>
          </c:marker>
          <c:cat>
            <c:strRef>
              <c:f>PEEA!$A$26:$A$37</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PEEA!$D$26:$D$37</c:f>
              <c:numCache>
                <c:formatCode>0.00%</c:formatCode>
                <c:ptCount val="12"/>
                <c:pt idx="0">
                  <c:v>0.16246579403904787</c:v>
                </c:pt>
                <c:pt idx="1">
                  <c:v>0.16069890340597218</c:v>
                </c:pt>
                <c:pt idx="2">
                  <c:v>0.15670436834661505</c:v>
                </c:pt>
                <c:pt idx="3">
                  <c:v>0.15333084926940474</c:v>
                </c:pt>
                <c:pt idx="4">
                  <c:v>0.14287774799572101</c:v>
                </c:pt>
                <c:pt idx="5">
                  <c:v>0.14109483114375118</c:v>
                </c:pt>
                <c:pt idx="6">
                  <c:v>0.13126274585221423</c:v>
                </c:pt>
                <c:pt idx="7">
                  <c:v>0.1274084402081806</c:v>
                </c:pt>
                <c:pt idx="8">
                  <c:v>0.12683950943743966</c:v>
                </c:pt>
                <c:pt idx="9">
                  <c:v>0.12908718663733867</c:v>
                </c:pt>
                <c:pt idx="10">
                  <c:v>0.12826984947373904</c:v>
                </c:pt>
                <c:pt idx="11">
                  <c:v>0.12985644514425601</c:v>
                </c:pt>
              </c:numCache>
            </c:numRef>
          </c:val>
          <c:smooth val="0"/>
          <c:extLst>
            <c:ext xmlns:c16="http://schemas.microsoft.com/office/drawing/2014/chart" uri="{C3380CC4-5D6E-409C-BE32-E72D297353CC}">
              <c16:uniqueId val="{00000002-85B2-4CD4-80BC-0355A7F0E639}"/>
            </c:ext>
          </c:extLst>
        </c:ser>
        <c:ser>
          <c:idx val="3"/>
          <c:order val="3"/>
          <c:tx>
            <c:strRef>
              <c:f>PEEA!$E$25</c:f>
              <c:strCache>
                <c:ptCount val="1"/>
                <c:pt idx="0">
                  <c:v>Extremadura</c:v>
                </c:pt>
              </c:strCache>
            </c:strRef>
          </c:tx>
          <c:spPr>
            <a:ln w="34925" cap="rnd">
              <a:solidFill>
                <a:schemeClr val="accent4"/>
              </a:solidFill>
              <a:round/>
            </a:ln>
            <a:effectLst>
              <a:outerShdw blurRad="40000" dist="23000" dir="5400000" rotWithShape="0">
                <a:srgbClr val="000000">
                  <a:alpha val="35000"/>
                </a:srgbClr>
              </a:outerShdw>
            </a:effectLst>
          </c:spPr>
          <c:marker>
            <c:symbol val="none"/>
          </c:marker>
          <c:cat>
            <c:strRef>
              <c:f>PEEA!$A$26:$A$37</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PEEA!$E$26:$E$37</c:f>
              <c:numCache>
                <c:formatCode>0.00%</c:formatCode>
                <c:ptCount val="12"/>
                <c:pt idx="0">
                  <c:v>0.16782054953217232</c:v>
                </c:pt>
                <c:pt idx="1">
                  <c:v>0.16561550190634144</c:v>
                </c:pt>
                <c:pt idx="2">
                  <c:v>0.15670436834661505</c:v>
                </c:pt>
                <c:pt idx="3">
                  <c:v>0.15944078713077808</c:v>
                </c:pt>
                <c:pt idx="4">
                  <c:v>0.15138226106775471</c:v>
                </c:pt>
                <c:pt idx="5">
                  <c:v>0.1494446681308842</c:v>
                </c:pt>
                <c:pt idx="6">
                  <c:v>0.13881770491898593</c:v>
                </c:pt>
                <c:pt idx="7">
                  <c:v>0.13381601152380856</c:v>
                </c:pt>
                <c:pt idx="8">
                  <c:v>0.13326220589068952</c:v>
                </c:pt>
                <c:pt idx="9">
                  <c:v>0.13693534718961811</c:v>
                </c:pt>
                <c:pt idx="10">
                  <c:v>0.13461982914878184</c:v>
                </c:pt>
                <c:pt idx="11">
                  <c:v>0.13402241677289753</c:v>
                </c:pt>
              </c:numCache>
            </c:numRef>
          </c:val>
          <c:smooth val="0"/>
          <c:extLst>
            <c:ext xmlns:c16="http://schemas.microsoft.com/office/drawing/2014/chart" uri="{C3380CC4-5D6E-409C-BE32-E72D297353CC}">
              <c16:uniqueId val="{00000003-85B2-4CD4-80BC-0355A7F0E639}"/>
            </c:ext>
          </c:extLst>
        </c:ser>
        <c:ser>
          <c:idx val="4"/>
          <c:order val="4"/>
          <c:tx>
            <c:strRef>
              <c:f>PEEA!$F$25</c:f>
              <c:strCache>
                <c:ptCount val="1"/>
                <c:pt idx="0">
                  <c:v>España</c:v>
                </c:pt>
              </c:strCache>
            </c:strRef>
          </c:tx>
          <c:spPr>
            <a:ln w="34925" cap="rnd">
              <a:solidFill>
                <a:schemeClr val="accent5"/>
              </a:solidFill>
              <a:round/>
            </a:ln>
            <a:effectLst>
              <a:outerShdw blurRad="40000" dist="23000" dir="5400000" rotWithShape="0">
                <a:srgbClr val="000000">
                  <a:alpha val="35000"/>
                </a:srgbClr>
              </a:outerShdw>
            </a:effectLst>
          </c:spPr>
          <c:marker>
            <c:symbol val="none"/>
          </c:marker>
          <c:cat>
            <c:strRef>
              <c:f>PEEA!$A$26:$A$37</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PEEA!$F$26:$F$37</c:f>
              <c:numCache>
                <c:formatCode>0.00%</c:formatCode>
                <c:ptCount val="12"/>
                <c:pt idx="0">
                  <c:v>0.12824872835918585</c:v>
                </c:pt>
                <c:pt idx="1">
                  <c:v>0.12968625435481962</c:v>
                </c:pt>
                <c:pt idx="2">
                  <c:v>0.12777275572497573</c:v>
                </c:pt>
                <c:pt idx="3">
                  <c:v>0.12651069874096132</c:v>
                </c:pt>
                <c:pt idx="4">
                  <c:v>0.12232525814632841</c:v>
                </c:pt>
                <c:pt idx="5">
                  <c:v>0.11692560692980958</c:v>
                </c:pt>
                <c:pt idx="6">
                  <c:v>0.11052535532070472</c:v>
                </c:pt>
                <c:pt idx="7">
                  <c:v>0.10785375550754817</c:v>
                </c:pt>
                <c:pt idx="8">
                  <c:v>0.10539146330965289</c:v>
                </c:pt>
                <c:pt idx="9">
                  <c:v>0.10536771805623685</c:v>
                </c:pt>
                <c:pt idx="10">
                  <c:v>0.10296145689228788</c:v>
                </c:pt>
                <c:pt idx="11">
                  <c:v>0.10047752222227363</c:v>
                </c:pt>
              </c:numCache>
            </c:numRef>
          </c:val>
          <c:smooth val="0"/>
          <c:extLst>
            <c:ext xmlns:c16="http://schemas.microsoft.com/office/drawing/2014/chart" uri="{C3380CC4-5D6E-409C-BE32-E72D297353CC}">
              <c16:uniqueId val="{00000004-85B2-4CD4-80BC-0355A7F0E639}"/>
            </c:ext>
          </c:extLst>
        </c:ser>
        <c:dLbls>
          <c:showLegendKey val="0"/>
          <c:showVal val="0"/>
          <c:showCatName val="0"/>
          <c:showSerName val="0"/>
          <c:showPercent val="0"/>
          <c:showBubbleSize val="0"/>
        </c:dLbls>
        <c:smooth val="0"/>
        <c:axId val="683650776"/>
        <c:axId val="683644896"/>
      </c:lineChart>
      <c:catAx>
        <c:axId val="6836507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83644896"/>
        <c:crosses val="autoZero"/>
        <c:auto val="1"/>
        <c:lblAlgn val="ctr"/>
        <c:lblOffset val="100"/>
        <c:noMultiLvlLbl val="0"/>
      </c:catAx>
      <c:valAx>
        <c:axId val="683644896"/>
        <c:scaling>
          <c:orientation val="minMax"/>
          <c:max val="0.22000000000000003"/>
          <c:min val="0.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83650776"/>
        <c:crosses val="autoZero"/>
        <c:crossBetween val="between"/>
        <c:majorUnit val="1.0000000000000002E-2"/>
      </c:valAx>
      <c:spPr>
        <a:noFill/>
        <a:ln>
          <a:noFill/>
        </a:ln>
        <a:effectLst/>
      </c:spPr>
    </c:plotArea>
    <c:legend>
      <c:legendPos val="b"/>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legendEntry>
      <c:layout>
        <c:manualLayout>
          <c:xMode val="edge"/>
          <c:yMode val="edge"/>
          <c:x val="1.4146981627296593E-2"/>
          <c:y val="3.0911956051892914E-2"/>
          <c:w val="0.96378600823045268"/>
          <c:h val="7.00655500900082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Eras Demi ITC" panose="020B0805030504020804" pitchFamily="34" charset="0"/>
        </a:defRPr>
      </a:pPr>
      <a:endParaRPr lang="es-E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65507436570428E-2"/>
          <c:y val="0.11078090848400048"/>
          <c:w val="0.90566929133858265"/>
          <c:h val="0.79508829688971805"/>
        </c:manualLayout>
      </c:layout>
      <c:lineChart>
        <c:grouping val="standard"/>
        <c:varyColors val="0"/>
        <c:ser>
          <c:idx val="0"/>
          <c:order val="0"/>
          <c:tx>
            <c:strRef>
              <c:f>EPA!$A$19</c:f>
              <c:strCache>
                <c:ptCount val="1"/>
                <c:pt idx="0">
                  <c:v>Provincia Badajoz</c:v>
                </c:pt>
              </c:strCache>
            </c:strRef>
          </c:tx>
          <c:spPr>
            <a:ln w="34925" cap="rnd">
              <a:solidFill>
                <a:schemeClr val="accent1"/>
              </a:solidFill>
              <a:round/>
            </a:ln>
            <a:effectLst>
              <a:outerShdw blurRad="40000" dist="23000" dir="5400000" rotWithShape="0">
                <a:srgbClr val="000000">
                  <a:alpha val="35000"/>
                </a:srgbClr>
              </a:outerShdw>
            </a:effectLst>
          </c:spPr>
          <c:marker>
            <c:symbol val="none"/>
          </c:marker>
          <c:cat>
            <c:strRef>
              <c:f>EPA!$B$18:$E$18</c:f>
              <c:strCache>
                <c:ptCount val="4"/>
                <c:pt idx="0">
                  <c:v>EPA 1er Trimestre</c:v>
                </c:pt>
                <c:pt idx="1">
                  <c:v>EPA 2º Trimestre</c:v>
                </c:pt>
                <c:pt idx="2">
                  <c:v>EPA 3er Trimestre</c:v>
                </c:pt>
                <c:pt idx="3">
                  <c:v>EPA 4º Trimestre</c:v>
                </c:pt>
              </c:strCache>
            </c:strRef>
          </c:cat>
          <c:val>
            <c:numRef>
              <c:f>EPA!$B$19:$E$19</c:f>
              <c:numCache>
                <c:formatCode>0.00%</c:formatCode>
                <c:ptCount val="4"/>
                <c:pt idx="0">
                  <c:v>0.21463256717384263</c:v>
                </c:pt>
                <c:pt idx="1">
                  <c:v>0.1918842403271469</c:v>
                </c:pt>
                <c:pt idx="2">
                  <c:v>0.18184596577017115</c:v>
                </c:pt>
                <c:pt idx="3">
                  <c:v>0.19695989650711512</c:v>
                </c:pt>
              </c:numCache>
            </c:numRef>
          </c:val>
          <c:smooth val="0"/>
          <c:extLst>
            <c:ext xmlns:c16="http://schemas.microsoft.com/office/drawing/2014/chart" uri="{C3380CC4-5D6E-409C-BE32-E72D297353CC}">
              <c16:uniqueId val="{00000000-2DA3-4E95-8F3A-A222D20E6D71}"/>
            </c:ext>
          </c:extLst>
        </c:ser>
        <c:ser>
          <c:idx val="1"/>
          <c:order val="1"/>
          <c:tx>
            <c:strRef>
              <c:f>EPA!$A$20</c:f>
              <c:strCache>
                <c:ptCount val="1"/>
                <c:pt idx="0">
                  <c:v>Provincia Cáceres</c:v>
                </c:pt>
              </c:strCache>
            </c:strRef>
          </c:tx>
          <c:spPr>
            <a:ln w="34925" cap="rnd">
              <a:solidFill>
                <a:schemeClr val="accent3"/>
              </a:solidFill>
              <a:round/>
            </a:ln>
            <a:effectLst>
              <a:outerShdw blurRad="40000" dist="23000" dir="5400000" rotWithShape="0">
                <a:srgbClr val="000000">
                  <a:alpha val="35000"/>
                </a:srgbClr>
              </a:outerShdw>
            </a:effectLst>
          </c:spPr>
          <c:marker>
            <c:symbol val="none"/>
          </c:marker>
          <c:cat>
            <c:strRef>
              <c:f>EPA!$B$18:$E$18</c:f>
              <c:strCache>
                <c:ptCount val="4"/>
                <c:pt idx="0">
                  <c:v>EPA 1er Trimestre</c:v>
                </c:pt>
                <c:pt idx="1">
                  <c:v>EPA 2º Trimestre</c:v>
                </c:pt>
                <c:pt idx="2">
                  <c:v>EPA 3er Trimestre</c:v>
                </c:pt>
                <c:pt idx="3">
                  <c:v>EPA 4º Trimestre</c:v>
                </c:pt>
              </c:strCache>
            </c:strRef>
          </c:cat>
          <c:val>
            <c:numRef>
              <c:f>EPA!$B$20:$E$20</c:f>
              <c:numCache>
                <c:formatCode>0.00%</c:formatCode>
                <c:ptCount val="4"/>
                <c:pt idx="0">
                  <c:v>0.2359484777517564</c:v>
                </c:pt>
                <c:pt idx="1">
                  <c:v>0.19036954087346025</c:v>
                </c:pt>
                <c:pt idx="2">
                  <c:v>0.17464788732394365</c:v>
                </c:pt>
                <c:pt idx="3">
                  <c:v>0.17666666666666667</c:v>
                </c:pt>
              </c:numCache>
            </c:numRef>
          </c:val>
          <c:smooth val="0"/>
          <c:extLst>
            <c:ext xmlns:c16="http://schemas.microsoft.com/office/drawing/2014/chart" uri="{C3380CC4-5D6E-409C-BE32-E72D297353CC}">
              <c16:uniqueId val="{00000001-2DA3-4E95-8F3A-A222D20E6D71}"/>
            </c:ext>
          </c:extLst>
        </c:ser>
        <c:ser>
          <c:idx val="2"/>
          <c:order val="2"/>
          <c:tx>
            <c:strRef>
              <c:f>EPA!$A$21</c:f>
              <c:strCache>
                <c:ptCount val="1"/>
                <c:pt idx="0">
                  <c:v>Extremadura</c:v>
                </c:pt>
              </c:strCache>
            </c:strRef>
          </c:tx>
          <c:spPr>
            <a:ln w="34925" cap="rnd">
              <a:solidFill>
                <a:schemeClr val="accent5"/>
              </a:solidFill>
              <a:round/>
            </a:ln>
            <a:effectLst>
              <a:outerShdw blurRad="40000" dist="23000" dir="5400000" rotWithShape="0">
                <a:srgbClr val="000000">
                  <a:alpha val="35000"/>
                </a:srgbClr>
              </a:outerShdw>
            </a:effectLst>
          </c:spPr>
          <c:marker>
            <c:symbol val="none"/>
          </c:marker>
          <c:cat>
            <c:strRef>
              <c:f>EPA!$B$18:$E$18</c:f>
              <c:strCache>
                <c:ptCount val="4"/>
                <c:pt idx="0">
                  <c:v>EPA 1er Trimestre</c:v>
                </c:pt>
                <c:pt idx="1">
                  <c:v>EPA 2º Trimestre</c:v>
                </c:pt>
                <c:pt idx="2">
                  <c:v>EPA 3er Trimestre</c:v>
                </c:pt>
                <c:pt idx="3">
                  <c:v>EPA 4º Trimestre</c:v>
                </c:pt>
              </c:strCache>
            </c:strRef>
          </c:cat>
          <c:val>
            <c:numRef>
              <c:f>EPA!$B$21:$E$21</c:f>
              <c:numCache>
                <c:formatCode>0.00%</c:formatCode>
                <c:ptCount val="4"/>
                <c:pt idx="0">
                  <c:v>0.22222222222222218</c:v>
                </c:pt>
                <c:pt idx="1">
                  <c:v>0.19133937562940584</c:v>
                </c:pt>
                <c:pt idx="2">
                  <c:v>0.17931444422429166</c:v>
                </c:pt>
                <c:pt idx="3">
                  <c:v>0.18949304987735077</c:v>
                </c:pt>
              </c:numCache>
            </c:numRef>
          </c:val>
          <c:smooth val="0"/>
          <c:extLst>
            <c:ext xmlns:c16="http://schemas.microsoft.com/office/drawing/2014/chart" uri="{C3380CC4-5D6E-409C-BE32-E72D297353CC}">
              <c16:uniqueId val="{00000002-2DA3-4E95-8F3A-A222D20E6D71}"/>
            </c:ext>
          </c:extLst>
        </c:ser>
        <c:ser>
          <c:idx val="3"/>
          <c:order val="3"/>
          <c:tx>
            <c:strRef>
              <c:f>EPA!$A$22</c:f>
              <c:strCache>
                <c:ptCount val="1"/>
                <c:pt idx="0">
                  <c:v>España</c:v>
                </c:pt>
              </c:strCache>
            </c:strRef>
          </c:tx>
          <c:spPr>
            <a:ln w="34925" cap="rnd">
              <a:solidFill>
                <a:schemeClr val="accent1">
                  <a:lumMod val="60000"/>
                </a:schemeClr>
              </a:solidFill>
              <a:round/>
            </a:ln>
            <a:effectLst>
              <a:outerShdw blurRad="40000" dist="23000" dir="5400000" rotWithShape="0">
                <a:srgbClr val="000000">
                  <a:alpha val="35000"/>
                </a:srgbClr>
              </a:outerShdw>
            </a:effectLst>
          </c:spPr>
          <c:marker>
            <c:symbol val="none"/>
          </c:marker>
          <c:cat>
            <c:strRef>
              <c:f>EPA!$B$18:$E$18</c:f>
              <c:strCache>
                <c:ptCount val="4"/>
                <c:pt idx="0">
                  <c:v>EPA 1er Trimestre</c:v>
                </c:pt>
                <c:pt idx="1">
                  <c:v>EPA 2º Trimestre</c:v>
                </c:pt>
                <c:pt idx="2">
                  <c:v>EPA 3er Trimestre</c:v>
                </c:pt>
                <c:pt idx="3">
                  <c:v>EPA 4º Trimestre</c:v>
                </c:pt>
              </c:strCache>
            </c:strRef>
          </c:cat>
          <c:val>
            <c:numRef>
              <c:f>EPA!$B$22:$E$22</c:f>
              <c:numCache>
                <c:formatCode>0.00%</c:formatCode>
                <c:ptCount val="4"/>
                <c:pt idx="0">
                  <c:v>0.15983395011504509</c:v>
                </c:pt>
                <c:pt idx="1">
                  <c:v>0.15264867286370254</c:v>
                </c:pt>
                <c:pt idx="2">
                  <c:v>0.14571578449058969</c:v>
                </c:pt>
                <c:pt idx="3">
                  <c:v>0.13327436364260933</c:v>
                </c:pt>
              </c:numCache>
            </c:numRef>
          </c:val>
          <c:smooth val="0"/>
          <c:extLst>
            <c:ext xmlns:c16="http://schemas.microsoft.com/office/drawing/2014/chart" uri="{C3380CC4-5D6E-409C-BE32-E72D297353CC}">
              <c16:uniqueId val="{00000003-2DA3-4E95-8F3A-A222D20E6D71}"/>
            </c:ext>
          </c:extLst>
        </c:ser>
        <c:dLbls>
          <c:showLegendKey val="0"/>
          <c:showVal val="0"/>
          <c:showCatName val="0"/>
          <c:showSerName val="0"/>
          <c:showPercent val="0"/>
          <c:showBubbleSize val="0"/>
        </c:dLbls>
        <c:smooth val="0"/>
        <c:axId val="683653912"/>
        <c:axId val="683646464"/>
      </c:lineChart>
      <c:catAx>
        <c:axId val="68365391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83646464"/>
        <c:crosses val="autoZero"/>
        <c:auto val="1"/>
        <c:lblAlgn val="ctr"/>
        <c:lblOffset val="100"/>
        <c:noMultiLvlLbl val="0"/>
      </c:catAx>
      <c:valAx>
        <c:axId val="6836464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83653912"/>
        <c:crosses val="autoZero"/>
        <c:crossBetween val="between"/>
      </c:valAx>
      <c:spPr>
        <a:noFill/>
        <a:ln>
          <a:noFill/>
        </a:ln>
        <a:effectLst/>
      </c:spPr>
    </c:plotArea>
    <c:legend>
      <c:legendPos val="b"/>
      <c:layout>
        <c:manualLayout>
          <c:xMode val="edge"/>
          <c:yMode val="edge"/>
          <c:x val="2.6263560804899399E-2"/>
          <c:y val="2.2522794406797083E-3"/>
          <c:w val="0.95580621172353453"/>
          <c:h val="0.110407418584872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Eras Demi ITC" panose="020B0805030504020804" pitchFamily="34" charset="0"/>
        </a:defRPr>
      </a:pPr>
      <a:endParaRPr lang="es-E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447675</xdr:colOff>
      <xdr:row>23</xdr:row>
      <xdr:rowOff>19049</xdr:rowOff>
    </xdr:from>
    <xdr:to>
      <xdr:col>14</xdr:col>
      <xdr:colOff>47625</xdr:colOff>
      <xdr:row>37</xdr:row>
      <xdr:rowOff>85725</xdr:rowOff>
    </xdr:to>
    <xdr:graphicFrame macro="">
      <xdr:nvGraphicFramePr>
        <xdr:cNvPr id="2072" name="1 Gráfico">
          <a:extLst>
            <a:ext uri="{FF2B5EF4-FFF2-40B4-BE49-F238E27FC236}">
              <a16:creationId xmlns:a16="http://schemas.microsoft.com/office/drawing/2014/main" id="{00000000-0008-0000-0600-000018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657225</xdr:colOff>
      <xdr:row>15</xdr:row>
      <xdr:rowOff>66675</xdr:rowOff>
    </xdr:from>
    <xdr:to>
      <xdr:col>12</xdr:col>
      <xdr:colOff>19050</xdr:colOff>
      <xdr:row>28</xdr:row>
      <xdr:rowOff>104775</xdr:rowOff>
    </xdr:to>
    <xdr:graphicFrame macro="">
      <xdr:nvGraphicFramePr>
        <xdr:cNvPr id="4120" name="1 Gráfico">
          <a:extLst>
            <a:ext uri="{FF2B5EF4-FFF2-40B4-BE49-F238E27FC236}">
              <a16:creationId xmlns:a16="http://schemas.microsoft.com/office/drawing/2014/main" id="{00000000-0008-0000-0700-000018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ta/Div%20Euroasesoria/Proyectos/P%20061%20eDUSI%202015/003%20Gestion/000%20Asistencia%20Tecnica/12%20Informe%20Permanente%20ML/Datos%202021/01%20Enero%202021/04%20PEEA-EPA%202021%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PEEA Badajoz Ciudad"/>
      <sheetName val="PEEA Provincia Badajoz"/>
      <sheetName val="PEEA Provincia Cáceres"/>
      <sheetName val="PEEA Extremadura"/>
      <sheetName val="PEEA España"/>
      <sheetName val="PEEA-EPA"/>
    </sheetNames>
    <sheetDataSet>
      <sheetData sheetId="0" refreshError="1"/>
      <sheetData sheetId="1">
        <row r="27">
          <cell r="E27">
            <v>49284</v>
          </cell>
          <cell r="F27">
            <v>50660</v>
          </cell>
          <cell r="G27">
            <v>99944</v>
          </cell>
        </row>
      </sheetData>
      <sheetData sheetId="2">
        <row r="28">
          <cell r="E28">
            <v>221942</v>
          </cell>
          <cell r="F28">
            <v>216434</v>
          </cell>
          <cell r="G28">
            <v>438376</v>
          </cell>
        </row>
      </sheetData>
      <sheetData sheetId="3">
        <row r="27">
          <cell r="E27">
            <v>127687</v>
          </cell>
          <cell r="F27">
            <v>121904</v>
          </cell>
          <cell r="G27">
            <v>249591</v>
          </cell>
        </row>
      </sheetData>
      <sheetData sheetId="4">
        <row r="28">
          <cell r="E28">
            <v>349629</v>
          </cell>
          <cell r="F28">
            <v>338338</v>
          </cell>
          <cell r="G28">
            <v>687967</v>
          </cell>
        </row>
      </sheetData>
      <sheetData sheetId="5">
        <row r="27">
          <cell r="E27">
            <v>15503734</v>
          </cell>
          <cell r="F27">
            <v>15407707</v>
          </cell>
          <cell r="G27">
            <v>30911441</v>
          </cell>
        </row>
      </sheetData>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8"/>
  <sheetViews>
    <sheetView tabSelected="1" workbookViewId="0">
      <selection activeCell="B4" sqref="B4"/>
    </sheetView>
  </sheetViews>
  <sheetFormatPr baseColWidth="10" defaultRowHeight="15" x14ac:dyDescent="0.25"/>
  <cols>
    <col min="1" max="1" width="11.42578125" style="28"/>
    <col min="2" max="2" width="101.42578125" style="28" customWidth="1"/>
    <col min="3" max="16384" width="11.42578125" style="28"/>
  </cols>
  <sheetData>
    <row r="1" spans="1:33" x14ac:dyDescent="0.25">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row>
    <row r="2" spans="1:33" x14ac:dyDescent="0.25">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row>
    <row r="3" spans="1:33" x14ac:dyDescent="0.2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row>
    <row r="4" spans="1:33" s="40" customFormat="1" ht="222.75" customHeight="1" x14ac:dyDescent="0.25">
      <c r="A4" s="38"/>
      <c r="B4" s="39" t="s">
        <v>40</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row>
    <row r="5" spans="1:33" ht="90" customHeight="1" x14ac:dyDescent="0.25">
      <c r="A5" s="37"/>
      <c r="B5" s="39" t="s">
        <v>65</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row>
    <row r="6" spans="1:33" x14ac:dyDescent="0.25">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row>
    <row r="7" spans="1:33" x14ac:dyDescent="0.25">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row>
    <row r="8" spans="1:33" x14ac:dyDescent="0.25">
      <c r="A8" s="37"/>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row>
    <row r="9" spans="1:33" x14ac:dyDescent="0.25">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row>
    <row r="10" spans="1:33" x14ac:dyDescent="0.25">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row>
    <row r="11" spans="1:33" x14ac:dyDescent="0.25">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row>
    <row r="12" spans="1:33" x14ac:dyDescent="0.25">
      <c r="A12" s="37"/>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row>
    <row r="13" spans="1:33" x14ac:dyDescent="0.25">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row>
    <row r="14" spans="1:33" x14ac:dyDescent="0.25">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row>
    <row r="15" spans="1:33" x14ac:dyDescent="0.25">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row>
    <row r="16" spans="1:33" x14ac:dyDescent="0.25">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row>
    <row r="17" spans="1:33" x14ac:dyDescent="0.25">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row>
    <row r="18" spans="1:33" x14ac:dyDescent="0.25">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row>
    <row r="19" spans="1:33" x14ac:dyDescent="0.25">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row>
    <row r="20" spans="1:33" x14ac:dyDescent="0.25">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row>
    <row r="21" spans="1:33" x14ac:dyDescent="0.25">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row>
    <row r="22" spans="1:33" x14ac:dyDescent="0.25">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row>
    <row r="23" spans="1:33" x14ac:dyDescent="0.25">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row>
    <row r="24" spans="1:33" x14ac:dyDescent="0.25">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row>
    <row r="25" spans="1:33" x14ac:dyDescent="0.25">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row>
    <row r="26" spans="1:33" x14ac:dyDescent="0.25">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row>
    <row r="27" spans="1:33" x14ac:dyDescent="0.2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row>
    <row r="28" spans="1:33" x14ac:dyDescent="0.2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row>
    <row r="29" spans="1:33" x14ac:dyDescent="0.2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row>
    <row r="30" spans="1:33" x14ac:dyDescent="0.2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row>
    <row r="31" spans="1:33" x14ac:dyDescent="0.2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row>
    <row r="32" spans="1:33" x14ac:dyDescent="0.2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row>
    <row r="33" spans="1:33" x14ac:dyDescent="0.2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row>
    <row r="34" spans="1:33" x14ac:dyDescent="0.2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row>
    <row r="35" spans="1:33" x14ac:dyDescent="0.2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row>
    <row r="36" spans="1:33" x14ac:dyDescent="0.25">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row>
    <row r="37" spans="1:33" x14ac:dyDescent="0.25">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row>
    <row r="38" spans="1:33" x14ac:dyDescent="0.25">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row>
    <row r="39" spans="1:33" x14ac:dyDescent="0.2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row>
    <row r="40" spans="1:33" x14ac:dyDescent="0.25">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row>
    <row r="41" spans="1:33" x14ac:dyDescent="0.2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row>
    <row r="42" spans="1:33" x14ac:dyDescent="0.2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row>
    <row r="43" spans="1:33" x14ac:dyDescent="0.2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row>
    <row r="44" spans="1:33" x14ac:dyDescent="0.2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row>
    <row r="45" spans="1:33" x14ac:dyDescent="0.2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row>
    <row r="46" spans="1:33" x14ac:dyDescent="0.25">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row>
    <row r="47" spans="1:33" x14ac:dyDescent="0.2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row>
    <row r="48" spans="1:33" x14ac:dyDescent="0.25">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row>
    <row r="49" spans="1:33" x14ac:dyDescent="0.2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row>
    <row r="50" spans="1:33" x14ac:dyDescent="0.2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row>
    <row r="51" spans="1:33" x14ac:dyDescent="0.25">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row>
    <row r="52" spans="1:33" x14ac:dyDescent="0.25">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row>
    <row r="53" spans="1:33" x14ac:dyDescent="0.25">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row>
    <row r="54" spans="1:33" x14ac:dyDescent="0.25">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row>
    <row r="55" spans="1:33" x14ac:dyDescent="0.25">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row>
    <row r="56" spans="1:33" x14ac:dyDescent="0.25">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row>
    <row r="57" spans="1:33" x14ac:dyDescent="0.2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row>
    <row r="58" spans="1:33" x14ac:dyDescent="0.2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row>
    <row r="59" spans="1:33" x14ac:dyDescent="0.2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row>
    <row r="60" spans="1:33" x14ac:dyDescent="0.2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row>
    <row r="61" spans="1:33" x14ac:dyDescent="0.2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row>
    <row r="62" spans="1:33" x14ac:dyDescent="0.2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row>
    <row r="63" spans="1:33" x14ac:dyDescent="0.2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row>
    <row r="64" spans="1:33" x14ac:dyDescent="0.2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row>
    <row r="65" spans="1:33" x14ac:dyDescent="0.2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row>
    <row r="66" spans="1:33" x14ac:dyDescent="0.2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row>
    <row r="67" spans="1:33" x14ac:dyDescent="0.2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row>
    <row r="68" spans="1:33" x14ac:dyDescent="0.2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row>
    <row r="69" spans="1:33" x14ac:dyDescent="0.2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row>
    <row r="70" spans="1:33" x14ac:dyDescent="0.2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row>
    <row r="71" spans="1:33" x14ac:dyDescent="0.2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row>
    <row r="72" spans="1:33" x14ac:dyDescent="0.2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row>
    <row r="73" spans="1:33" x14ac:dyDescent="0.2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row>
    <row r="74" spans="1:33" x14ac:dyDescent="0.2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row>
    <row r="75" spans="1:33" x14ac:dyDescent="0.2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row>
    <row r="76" spans="1:33" x14ac:dyDescent="0.2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row>
    <row r="77" spans="1:33" x14ac:dyDescent="0.2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row>
    <row r="78" spans="1:33" x14ac:dyDescent="0.2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row>
    <row r="79" spans="1:33" x14ac:dyDescent="0.2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row>
    <row r="80" spans="1:33" x14ac:dyDescent="0.2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row>
    <row r="81" spans="1:33" x14ac:dyDescent="0.2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row>
    <row r="82" spans="1:33" x14ac:dyDescent="0.2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row>
    <row r="83" spans="1:33" x14ac:dyDescent="0.2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row>
    <row r="84" spans="1:33" x14ac:dyDescent="0.2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row>
    <row r="85" spans="1:33" x14ac:dyDescent="0.2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row>
    <row r="86" spans="1:33" x14ac:dyDescent="0.2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row>
    <row r="87" spans="1:33" x14ac:dyDescent="0.2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row>
    <row r="88" spans="1:33" x14ac:dyDescent="0.2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row>
    <row r="89" spans="1:33" x14ac:dyDescent="0.2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row>
    <row r="90" spans="1:33" x14ac:dyDescent="0.2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row>
    <row r="91" spans="1:33" x14ac:dyDescent="0.2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row>
    <row r="92" spans="1:33" x14ac:dyDescent="0.2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row>
    <row r="93" spans="1:33" x14ac:dyDescent="0.2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row>
    <row r="94" spans="1:33" x14ac:dyDescent="0.2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row>
    <row r="95" spans="1:33" x14ac:dyDescent="0.2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row>
    <row r="96" spans="1:33" x14ac:dyDescent="0.2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row>
    <row r="97" spans="1:33" x14ac:dyDescent="0.2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row>
    <row r="98" spans="1:33" x14ac:dyDescent="0.2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row>
    <row r="99" spans="1:33" x14ac:dyDescent="0.2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row>
    <row r="100" spans="1:33" x14ac:dyDescent="0.2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row>
    <row r="101" spans="1:33" x14ac:dyDescent="0.2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row>
    <row r="102" spans="1:33" x14ac:dyDescent="0.2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row>
    <row r="103" spans="1:33" x14ac:dyDescent="0.2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row>
    <row r="104" spans="1:33" x14ac:dyDescent="0.2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row>
    <row r="105" spans="1:33" x14ac:dyDescent="0.2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row>
    <row r="106" spans="1:33" x14ac:dyDescent="0.2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row>
    <row r="107" spans="1:33" x14ac:dyDescent="0.2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row>
    <row r="108" spans="1:33" x14ac:dyDescent="0.2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row>
    <row r="109" spans="1:33" x14ac:dyDescent="0.2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row>
    <row r="110" spans="1:33" x14ac:dyDescent="0.2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row>
    <row r="111" spans="1:33" x14ac:dyDescent="0.2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row>
    <row r="112" spans="1:33" x14ac:dyDescent="0.2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row>
    <row r="113" spans="1:33" x14ac:dyDescent="0.2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row>
    <row r="114" spans="1:33" x14ac:dyDescent="0.2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row>
    <row r="115" spans="1:33" x14ac:dyDescent="0.2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row>
    <row r="116" spans="1:33" x14ac:dyDescent="0.2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row>
    <row r="117" spans="1:33" x14ac:dyDescent="0.2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row>
    <row r="118" spans="1:33" x14ac:dyDescent="0.2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7"/>
  <sheetViews>
    <sheetView workbookViewId="0">
      <selection activeCell="A3" sqref="A3:I4"/>
    </sheetView>
  </sheetViews>
  <sheetFormatPr baseColWidth="10" defaultRowHeight="15.75" x14ac:dyDescent="0.25"/>
  <cols>
    <col min="1" max="1" width="17.85546875" style="28" customWidth="1"/>
    <col min="2" max="7" width="11.42578125" style="28"/>
    <col min="8" max="8" width="18.42578125" style="34" customWidth="1"/>
    <col min="9" max="9" width="11.42578125" style="34"/>
    <col min="10" max="256" width="11.42578125" style="28"/>
    <col min="257" max="257" width="17.85546875" style="28" customWidth="1"/>
    <col min="258" max="263" width="11.42578125" style="28"/>
    <col min="264" max="264" width="18.42578125" style="28" customWidth="1"/>
    <col min="265" max="512" width="11.42578125" style="28"/>
    <col min="513" max="513" width="17.85546875" style="28" customWidth="1"/>
    <col min="514" max="519" width="11.42578125" style="28"/>
    <col min="520" max="520" width="18.42578125" style="28" customWidth="1"/>
    <col min="521" max="768" width="11.42578125" style="28"/>
    <col min="769" max="769" width="17.85546875" style="28" customWidth="1"/>
    <col min="770" max="775" width="11.42578125" style="28"/>
    <col min="776" max="776" width="18.42578125" style="28" customWidth="1"/>
    <col min="777" max="1024" width="11.42578125" style="28"/>
    <col min="1025" max="1025" width="17.85546875" style="28" customWidth="1"/>
    <col min="1026" max="1031" width="11.42578125" style="28"/>
    <col min="1032" max="1032" width="18.42578125" style="28" customWidth="1"/>
    <col min="1033" max="1280" width="11.42578125" style="28"/>
    <col min="1281" max="1281" width="17.85546875" style="28" customWidth="1"/>
    <col min="1282" max="1287" width="11.42578125" style="28"/>
    <col min="1288" max="1288" width="18.42578125" style="28" customWidth="1"/>
    <col min="1289" max="1536" width="11.42578125" style="28"/>
    <col min="1537" max="1537" width="17.85546875" style="28" customWidth="1"/>
    <col min="1538" max="1543" width="11.42578125" style="28"/>
    <col min="1544" max="1544" width="18.42578125" style="28" customWidth="1"/>
    <col min="1545" max="1792" width="11.42578125" style="28"/>
    <col min="1793" max="1793" width="17.85546875" style="28" customWidth="1"/>
    <col min="1794" max="1799" width="11.42578125" style="28"/>
    <col min="1800" max="1800" width="18.42578125" style="28" customWidth="1"/>
    <col min="1801" max="2048" width="11.42578125" style="28"/>
    <col min="2049" max="2049" width="17.85546875" style="28" customWidth="1"/>
    <col min="2050" max="2055" width="11.42578125" style="28"/>
    <col min="2056" max="2056" width="18.42578125" style="28" customWidth="1"/>
    <col min="2057" max="2304" width="11.42578125" style="28"/>
    <col min="2305" max="2305" width="17.85546875" style="28" customWidth="1"/>
    <col min="2306" max="2311" width="11.42578125" style="28"/>
    <col min="2312" max="2312" width="18.42578125" style="28" customWidth="1"/>
    <col min="2313" max="2560" width="11.42578125" style="28"/>
    <col min="2561" max="2561" width="17.85546875" style="28" customWidth="1"/>
    <col min="2562" max="2567" width="11.42578125" style="28"/>
    <col min="2568" max="2568" width="18.42578125" style="28" customWidth="1"/>
    <col min="2569" max="2816" width="11.42578125" style="28"/>
    <col min="2817" max="2817" width="17.85546875" style="28" customWidth="1"/>
    <col min="2818" max="2823" width="11.42578125" style="28"/>
    <col min="2824" max="2824" width="18.42578125" style="28" customWidth="1"/>
    <col min="2825" max="3072" width="11.42578125" style="28"/>
    <col min="3073" max="3073" width="17.85546875" style="28" customWidth="1"/>
    <col min="3074" max="3079" width="11.42578125" style="28"/>
    <col min="3080" max="3080" width="18.42578125" style="28" customWidth="1"/>
    <col min="3081" max="3328" width="11.42578125" style="28"/>
    <col min="3329" max="3329" width="17.85546875" style="28" customWidth="1"/>
    <col min="3330" max="3335" width="11.42578125" style="28"/>
    <col min="3336" max="3336" width="18.42578125" style="28" customWidth="1"/>
    <col min="3337" max="3584" width="11.42578125" style="28"/>
    <col min="3585" max="3585" width="17.85546875" style="28" customWidth="1"/>
    <col min="3586" max="3591" width="11.42578125" style="28"/>
    <col min="3592" max="3592" width="18.42578125" style="28" customWidth="1"/>
    <col min="3593" max="3840" width="11.42578125" style="28"/>
    <col min="3841" max="3841" width="17.85546875" style="28" customWidth="1"/>
    <col min="3842" max="3847" width="11.42578125" style="28"/>
    <col min="3848" max="3848" width="18.42578125" style="28" customWidth="1"/>
    <col min="3849" max="4096" width="11.42578125" style="28"/>
    <col min="4097" max="4097" width="17.85546875" style="28" customWidth="1"/>
    <col min="4098" max="4103" width="11.42578125" style="28"/>
    <col min="4104" max="4104" width="18.42578125" style="28" customWidth="1"/>
    <col min="4105" max="4352" width="11.42578125" style="28"/>
    <col min="4353" max="4353" width="17.85546875" style="28" customWidth="1"/>
    <col min="4354" max="4359" width="11.42578125" style="28"/>
    <col min="4360" max="4360" width="18.42578125" style="28" customWidth="1"/>
    <col min="4361" max="4608" width="11.42578125" style="28"/>
    <col min="4609" max="4609" width="17.85546875" style="28" customWidth="1"/>
    <col min="4610" max="4615" width="11.42578125" style="28"/>
    <col min="4616" max="4616" width="18.42578125" style="28" customWidth="1"/>
    <col min="4617" max="4864" width="11.42578125" style="28"/>
    <col min="4865" max="4865" width="17.85546875" style="28" customWidth="1"/>
    <col min="4866" max="4871" width="11.42578125" style="28"/>
    <col min="4872" max="4872" width="18.42578125" style="28" customWidth="1"/>
    <col min="4873" max="5120" width="11.42578125" style="28"/>
    <col min="5121" max="5121" width="17.85546875" style="28" customWidth="1"/>
    <col min="5122" max="5127" width="11.42578125" style="28"/>
    <col min="5128" max="5128" width="18.42578125" style="28" customWidth="1"/>
    <col min="5129" max="5376" width="11.42578125" style="28"/>
    <col min="5377" max="5377" width="17.85546875" style="28" customWidth="1"/>
    <col min="5378" max="5383" width="11.42578125" style="28"/>
    <col min="5384" max="5384" width="18.42578125" style="28" customWidth="1"/>
    <col min="5385" max="5632" width="11.42578125" style="28"/>
    <col min="5633" max="5633" width="17.85546875" style="28" customWidth="1"/>
    <col min="5634" max="5639" width="11.42578125" style="28"/>
    <col min="5640" max="5640" width="18.42578125" style="28" customWidth="1"/>
    <col min="5641" max="5888" width="11.42578125" style="28"/>
    <col min="5889" max="5889" width="17.85546875" style="28" customWidth="1"/>
    <col min="5890" max="5895" width="11.42578125" style="28"/>
    <col min="5896" max="5896" width="18.42578125" style="28" customWidth="1"/>
    <col min="5897" max="6144" width="11.42578125" style="28"/>
    <col min="6145" max="6145" width="17.85546875" style="28" customWidth="1"/>
    <col min="6146" max="6151" width="11.42578125" style="28"/>
    <col min="6152" max="6152" width="18.42578125" style="28" customWidth="1"/>
    <col min="6153" max="6400" width="11.42578125" style="28"/>
    <col min="6401" max="6401" width="17.85546875" style="28" customWidth="1"/>
    <col min="6402" max="6407" width="11.42578125" style="28"/>
    <col min="6408" max="6408" width="18.42578125" style="28" customWidth="1"/>
    <col min="6409" max="6656" width="11.42578125" style="28"/>
    <col min="6657" max="6657" width="17.85546875" style="28" customWidth="1"/>
    <col min="6658" max="6663" width="11.42578125" style="28"/>
    <col min="6664" max="6664" width="18.42578125" style="28" customWidth="1"/>
    <col min="6665" max="6912" width="11.42578125" style="28"/>
    <col min="6913" max="6913" width="17.85546875" style="28" customWidth="1"/>
    <col min="6914" max="6919" width="11.42578125" style="28"/>
    <col min="6920" max="6920" width="18.42578125" style="28" customWidth="1"/>
    <col min="6921" max="7168" width="11.42578125" style="28"/>
    <col min="7169" max="7169" width="17.85546875" style="28" customWidth="1"/>
    <col min="7170" max="7175" width="11.42578125" style="28"/>
    <col min="7176" max="7176" width="18.42578125" style="28" customWidth="1"/>
    <col min="7177" max="7424" width="11.42578125" style="28"/>
    <col min="7425" max="7425" width="17.85546875" style="28" customWidth="1"/>
    <col min="7426" max="7431" width="11.42578125" style="28"/>
    <col min="7432" max="7432" width="18.42578125" style="28" customWidth="1"/>
    <col min="7433" max="7680" width="11.42578125" style="28"/>
    <col min="7681" max="7681" width="17.85546875" style="28" customWidth="1"/>
    <col min="7682" max="7687" width="11.42578125" style="28"/>
    <col min="7688" max="7688" width="18.42578125" style="28" customWidth="1"/>
    <col min="7689" max="7936" width="11.42578125" style="28"/>
    <col min="7937" max="7937" width="17.85546875" style="28" customWidth="1"/>
    <col min="7938" max="7943" width="11.42578125" style="28"/>
    <col min="7944" max="7944" width="18.42578125" style="28" customWidth="1"/>
    <col min="7945" max="8192" width="11.42578125" style="28"/>
    <col min="8193" max="8193" width="17.85546875" style="28" customWidth="1"/>
    <col min="8194" max="8199" width="11.42578125" style="28"/>
    <col min="8200" max="8200" width="18.42578125" style="28" customWidth="1"/>
    <col min="8201" max="8448" width="11.42578125" style="28"/>
    <col min="8449" max="8449" width="17.85546875" style="28" customWidth="1"/>
    <col min="8450" max="8455" width="11.42578125" style="28"/>
    <col min="8456" max="8456" width="18.42578125" style="28" customWidth="1"/>
    <col min="8457" max="8704" width="11.42578125" style="28"/>
    <col min="8705" max="8705" width="17.85546875" style="28" customWidth="1"/>
    <col min="8706" max="8711" width="11.42578125" style="28"/>
    <col min="8712" max="8712" width="18.42578125" style="28" customWidth="1"/>
    <col min="8713" max="8960" width="11.42578125" style="28"/>
    <col min="8961" max="8961" width="17.85546875" style="28" customWidth="1"/>
    <col min="8962" max="8967" width="11.42578125" style="28"/>
    <col min="8968" max="8968" width="18.42578125" style="28" customWidth="1"/>
    <col min="8969" max="9216" width="11.42578125" style="28"/>
    <col min="9217" max="9217" width="17.85546875" style="28" customWidth="1"/>
    <col min="9218" max="9223" width="11.42578125" style="28"/>
    <col min="9224" max="9224" width="18.42578125" style="28" customWidth="1"/>
    <col min="9225" max="9472" width="11.42578125" style="28"/>
    <col min="9473" max="9473" width="17.85546875" style="28" customWidth="1"/>
    <col min="9474" max="9479" width="11.42578125" style="28"/>
    <col min="9480" max="9480" width="18.42578125" style="28" customWidth="1"/>
    <col min="9481" max="9728" width="11.42578125" style="28"/>
    <col min="9729" max="9729" width="17.85546875" style="28" customWidth="1"/>
    <col min="9730" max="9735" width="11.42578125" style="28"/>
    <col min="9736" max="9736" width="18.42578125" style="28" customWidth="1"/>
    <col min="9737" max="9984" width="11.42578125" style="28"/>
    <col min="9985" max="9985" width="17.85546875" style="28" customWidth="1"/>
    <col min="9986" max="9991" width="11.42578125" style="28"/>
    <col min="9992" max="9992" width="18.42578125" style="28" customWidth="1"/>
    <col min="9993" max="10240" width="11.42578125" style="28"/>
    <col min="10241" max="10241" width="17.85546875" style="28" customWidth="1"/>
    <col min="10242" max="10247" width="11.42578125" style="28"/>
    <col min="10248" max="10248" width="18.42578125" style="28" customWidth="1"/>
    <col min="10249" max="10496" width="11.42578125" style="28"/>
    <col min="10497" max="10497" width="17.85546875" style="28" customWidth="1"/>
    <col min="10498" max="10503" width="11.42578125" style="28"/>
    <col min="10504" max="10504" width="18.42578125" style="28" customWidth="1"/>
    <col min="10505" max="10752" width="11.42578125" style="28"/>
    <col min="10753" max="10753" width="17.85546875" style="28" customWidth="1"/>
    <col min="10754" max="10759" width="11.42578125" style="28"/>
    <col min="10760" max="10760" width="18.42578125" style="28" customWidth="1"/>
    <col min="10761" max="11008" width="11.42578125" style="28"/>
    <col min="11009" max="11009" width="17.85546875" style="28" customWidth="1"/>
    <col min="11010" max="11015" width="11.42578125" style="28"/>
    <col min="11016" max="11016" width="18.42578125" style="28" customWidth="1"/>
    <col min="11017" max="11264" width="11.42578125" style="28"/>
    <col min="11265" max="11265" width="17.85546875" style="28" customWidth="1"/>
    <col min="11266" max="11271" width="11.42578125" style="28"/>
    <col min="11272" max="11272" width="18.42578125" style="28" customWidth="1"/>
    <col min="11273" max="11520" width="11.42578125" style="28"/>
    <col min="11521" max="11521" width="17.85546875" style="28" customWidth="1"/>
    <col min="11522" max="11527" width="11.42578125" style="28"/>
    <col min="11528" max="11528" width="18.42578125" style="28" customWidth="1"/>
    <col min="11529" max="11776" width="11.42578125" style="28"/>
    <col min="11777" max="11777" width="17.85546875" style="28" customWidth="1"/>
    <col min="11778" max="11783" width="11.42578125" style="28"/>
    <col min="11784" max="11784" width="18.42578125" style="28" customWidth="1"/>
    <col min="11785" max="12032" width="11.42578125" style="28"/>
    <col min="12033" max="12033" width="17.85546875" style="28" customWidth="1"/>
    <col min="12034" max="12039" width="11.42578125" style="28"/>
    <col min="12040" max="12040" width="18.42578125" style="28" customWidth="1"/>
    <col min="12041" max="12288" width="11.42578125" style="28"/>
    <col min="12289" max="12289" width="17.85546875" style="28" customWidth="1"/>
    <col min="12290" max="12295" width="11.42578125" style="28"/>
    <col min="12296" max="12296" width="18.42578125" style="28" customWidth="1"/>
    <col min="12297" max="12544" width="11.42578125" style="28"/>
    <col min="12545" max="12545" width="17.85546875" style="28" customWidth="1"/>
    <col min="12546" max="12551" width="11.42578125" style="28"/>
    <col min="12552" max="12552" width="18.42578125" style="28" customWidth="1"/>
    <col min="12553" max="12800" width="11.42578125" style="28"/>
    <col min="12801" max="12801" width="17.85546875" style="28" customWidth="1"/>
    <col min="12802" max="12807" width="11.42578125" style="28"/>
    <col min="12808" max="12808" width="18.42578125" style="28" customWidth="1"/>
    <col min="12809" max="13056" width="11.42578125" style="28"/>
    <col min="13057" max="13057" width="17.85546875" style="28" customWidth="1"/>
    <col min="13058" max="13063" width="11.42578125" style="28"/>
    <col min="13064" max="13064" width="18.42578125" style="28" customWidth="1"/>
    <col min="13065" max="13312" width="11.42578125" style="28"/>
    <col min="13313" max="13313" width="17.85546875" style="28" customWidth="1"/>
    <col min="13314" max="13319" width="11.42578125" style="28"/>
    <col min="13320" max="13320" width="18.42578125" style="28" customWidth="1"/>
    <col min="13321" max="13568" width="11.42578125" style="28"/>
    <col min="13569" max="13569" width="17.85546875" style="28" customWidth="1"/>
    <col min="13570" max="13575" width="11.42578125" style="28"/>
    <col min="13576" max="13576" width="18.42578125" style="28" customWidth="1"/>
    <col min="13577" max="13824" width="11.42578125" style="28"/>
    <col min="13825" max="13825" width="17.85546875" style="28" customWidth="1"/>
    <col min="13826" max="13831" width="11.42578125" style="28"/>
    <col min="13832" max="13832" width="18.42578125" style="28" customWidth="1"/>
    <col min="13833" max="14080" width="11.42578125" style="28"/>
    <col min="14081" max="14081" width="17.85546875" style="28" customWidth="1"/>
    <col min="14082" max="14087" width="11.42578125" style="28"/>
    <col min="14088" max="14088" width="18.42578125" style="28" customWidth="1"/>
    <col min="14089" max="14336" width="11.42578125" style="28"/>
    <col min="14337" max="14337" width="17.85546875" style="28" customWidth="1"/>
    <col min="14338" max="14343" width="11.42578125" style="28"/>
    <col min="14344" max="14344" width="18.42578125" style="28" customWidth="1"/>
    <col min="14345" max="14592" width="11.42578125" style="28"/>
    <col min="14593" max="14593" width="17.85546875" style="28" customWidth="1"/>
    <col min="14594" max="14599" width="11.42578125" style="28"/>
    <col min="14600" max="14600" width="18.42578125" style="28" customWidth="1"/>
    <col min="14601" max="14848" width="11.42578125" style="28"/>
    <col min="14849" max="14849" width="17.85546875" style="28" customWidth="1"/>
    <col min="14850" max="14855" width="11.42578125" style="28"/>
    <col min="14856" max="14856" width="18.42578125" style="28" customWidth="1"/>
    <col min="14857" max="15104" width="11.42578125" style="28"/>
    <col min="15105" max="15105" width="17.85546875" style="28" customWidth="1"/>
    <col min="15106" max="15111" width="11.42578125" style="28"/>
    <col min="15112" max="15112" width="18.42578125" style="28" customWidth="1"/>
    <col min="15113" max="15360" width="11.42578125" style="28"/>
    <col min="15361" max="15361" width="17.85546875" style="28" customWidth="1"/>
    <col min="15362" max="15367" width="11.42578125" style="28"/>
    <col min="15368" max="15368" width="18.42578125" style="28" customWidth="1"/>
    <col min="15369" max="15616" width="11.42578125" style="28"/>
    <col min="15617" max="15617" width="17.85546875" style="28" customWidth="1"/>
    <col min="15618" max="15623" width="11.42578125" style="28"/>
    <col min="15624" max="15624" width="18.42578125" style="28" customWidth="1"/>
    <col min="15625" max="15872" width="11.42578125" style="28"/>
    <col min="15873" max="15873" width="17.85546875" style="28" customWidth="1"/>
    <col min="15874" max="15879" width="11.42578125" style="28"/>
    <col min="15880" max="15880" width="18.42578125" style="28" customWidth="1"/>
    <col min="15881" max="16128" width="11.42578125" style="28"/>
    <col min="16129" max="16129" width="17.85546875" style="28" customWidth="1"/>
    <col min="16130" max="16135" width="11.42578125" style="28"/>
    <col min="16136" max="16136" width="18.42578125" style="28" customWidth="1"/>
    <col min="16137" max="16384" width="11.42578125" style="28"/>
  </cols>
  <sheetData>
    <row r="1" spans="1:15" x14ac:dyDescent="0.25">
      <c r="A1" s="29" t="s">
        <v>64</v>
      </c>
      <c r="B1" s="29"/>
      <c r="C1" s="29"/>
      <c r="D1" s="29"/>
      <c r="E1" s="29"/>
      <c r="F1" s="29"/>
      <c r="G1" s="29"/>
      <c r="J1" s="29"/>
      <c r="K1" s="29"/>
      <c r="L1" s="29"/>
      <c r="M1" s="29"/>
      <c r="N1" s="29"/>
      <c r="O1" s="29"/>
    </row>
    <row r="3" spans="1:15" ht="15" customHeight="1" x14ac:dyDescent="0.25">
      <c r="A3" s="54" t="s">
        <v>78</v>
      </c>
      <c r="B3" s="54"/>
      <c r="C3" s="54"/>
      <c r="D3" s="54"/>
      <c r="E3" s="54"/>
      <c r="F3" s="54"/>
      <c r="G3" s="54"/>
      <c r="H3" s="54"/>
      <c r="I3" s="54"/>
    </row>
    <row r="4" spans="1:15" ht="15" x14ac:dyDescent="0.25">
      <c r="A4" s="54"/>
      <c r="B4" s="54"/>
      <c r="C4" s="54"/>
      <c r="D4" s="54"/>
      <c r="E4" s="54"/>
      <c r="F4" s="54"/>
      <c r="G4" s="54"/>
      <c r="H4" s="54"/>
      <c r="I4" s="54"/>
    </row>
    <row r="5" spans="1:15" x14ac:dyDescent="0.25">
      <c r="J5" s="55"/>
      <c r="K5" s="55"/>
      <c r="L5" s="53"/>
      <c r="M5" s="53"/>
      <c r="N5" s="53"/>
      <c r="O5" s="53"/>
    </row>
    <row r="6" spans="1:15" x14ac:dyDescent="0.25">
      <c r="J6" s="14"/>
      <c r="K6" s="15"/>
      <c r="L6" s="10"/>
      <c r="M6" s="15"/>
      <c r="N6" s="16"/>
      <c r="O6" s="17"/>
    </row>
    <row r="7" spans="1:15" x14ac:dyDescent="0.25">
      <c r="B7" s="56" t="s">
        <v>79</v>
      </c>
      <c r="C7" s="56"/>
      <c r="D7" s="56"/>
      <c r="E7" s="57" t="s">
        <v>23</v>
      </c>
      <c r="F7" s="57"/>
      <c r="G7" s="57"/>
      <c r="J7" s="14"/>
      <c r="K7" s="15"/>
      <c r="L7" s="10"/>
      <c r="M7" s="15"/>
      <c r="N7" s="16"/>
      <c r="O7" s="17"/>
    </row>
    <row r="8" spans="1:15" x14ac:dyDescent="0.25">
      <c r="A8" s="9" t="s">
        <v>0</v>
      </c>
      <c r="B8" s="9" t="s">
        <v>20</v>
      </c>
      <c r="C8" s="9" t="s">
        <v>21</v>
      </c>
      <c r="D8" s="9" t="s">
        <v>19</v>
      </c>
      <c r="E8" s="26" t="s">
        <v>20</v>
      </c>
      <c r="F8" s="26" t="s">
        <v>24</v>
      </c>
      <c r="G8" s="26" t="s">
        <v>19</v>
      </c>
      <c r="J8" s="14"/>
      <c r="K8" s="15"/>
      <c r="L8" s="10"/>
      <c r="M8" s="15"/>
      <c r="N8" s="16"/>
      <c r="O8" s="17"/>
    </row>
    <row r="9" spans="1:15" x14ac:dyDescent="0.25">
      <c r="A9" s="12" t="s">
        <v>1</v>
      </c>
      <c r="B9" s="70">
        <v>3663</v>
      </c>
      <c r="C9" s="70">
        <v>3377</v>
      </c>
      <c r="D9" s="30">
        <f>B9+C9</f>
        <v>7040</v>
      </c>
      <c r="E9" s="7"/>
      <c r="F9" s="7"/>
      <c r="G9" s="30"/>
      <c r="J9" s="19"/>
      <c r="K9" s="15"/>
      <c r="L9" s="10"/>
      <c r="M9" s="15"/>
      <c r="N9" s="16"/>
      <c r="O9" s="17"/>
    </row>
    <row r="10" spans="1:15" x14ac:dyDescent="0.25">
      <c r="A10" s="18" t="s">
        <v>2</v>
      </c>
      <c r="B10" s="70">
        <v>4199</v>
      </c>
      <c r="C10" s="70">
        <v>3957</v>
      </c>
      <c r="D10" s="30">
        <f t="shared" ref="D10:D27" si="0">B10+C10</f>
        <v>8156</v>
      </c>
      <c r="E10" s="7"/>
      <c r="F10" s="7"/>
      <c r="G10" s="30"/>
      <c r="J10" s="19"/>
      <c r="K10" s="15"/>
      <c r="L10" s="10"/>
      <c r="M10" s="15"/>
      <c r="N10" s="16"/>
      <c r="O10" s="17"/>
    </row>
    <row r="11" spans="1:15" x14ac:dyDescent="0.25">
      <c r="A11" s="18" t="s">
        <v>3</v>
      </c>
      <c r="B11" s="70">
        <v>5355</v>
      </c>
      <c r="C11" s="70">
        <v>4997</v>
      </c>
      <c r="D11" s="30">
        <f t="shared" si="0"/>
        <v>10352</v>
      </c>
      <c r="E11" s="7"/>
      <c r="F11" s="7"/>
      <c r="G11" s="30"/>
      <c r="J11" s="19"/>
      <c r="K11" s="15"/>
      <c r="L11" s="10"/>
      <c r="M11" s="15"/>
      <c r="N11" s="16"/>
      <c r="O11" s="17"/>
    </row>
    <row r="12" spans="1:15" x14ac:dyDescent="0.25">
      <c r="A12" s="12" t="s">
        <v>4</v>
      </c>
      <c r="B12" s="70">
        <v>3246</v>
      </c>
      <c r="C12" s="70">
        <v>3073</v>
      </c>
      <c r="D12" s="30">
        <f t="shared" si="0"/>
        <v>6319</v>
      </c>
      <c r="E12" s="8">
        <f>B12</f>
        <v>3246</v>
      </c>
      <c r="F12" s="8">
        <f>C12</f>
        <v>3073</v>
      </c>
      <c r="G12" s="30">
        <f t="shared" ref="G12:G21" si="1">E12+F12</f>
        <v>6319</v>
      </c>
      <c r="J12" s="19"/>
      <c r="K12" s="15"/>
      <c r="L12" s="10"/>
      <c r="M12" s="15"/>
      <c r="N12" s="16"/>
      <c r="O12" s="17"/>
    </row>
    <row r="13" spans="1:15" x14ac:dyDescent="0.25">
      <c r="A13" s="12" t="s">
        <v>5</v>
      </c>
      <c r="B13" s="70">
        <v>3987</v>
      </c>
      <c r="C13" s="70">
        <v>3837</v>
      </c>
      <c r="D13" s="30">
        <f t="shared" si="0"/>
        <v>7824</v>
      </c>
      <c r="E13" s="8">
        <f t="shared" ref="E13:F21" si="2">B13</f>
        <v>3987</v>
      </c>
      <c r="F13" s="8">
        <f t="shared" si="2"/>
        <v>3837</v>
      </c>
      <c r="G13" s="30">
        <f t="shared" si="1"/>
        <v>7824</v>
      </c>
      <c r="J13" s="14"/>
      <c r="K13" s="15"/>
      <c r="L13" s="10"/>
      <c r="M13" s="15"/>
      <c r="N13" s="16"/>
      <c r="O13" s="17"/>
    </row>
    <row r="14" spans="1:15" x14ac:dyDescent="0.25">
      <c r="A14" s="12" t="s">
        <v>6</v>
      </c>
      <c r="B14" s="70">
        <v>4354</v>
      </c>
      <c r="C14" s="70">
        <v>4181</v>
      </c>
      <c r="D14" s="30">
        <f t="shared" si="0"/>
        <v>8535</v>
      </c>
      <c r="E14" s="8">
        <f t="shared" si="2"/>
        <v>4354</v>
      </c>
      <c r="F14" s="8">
        <f t="shared" si="2"/>
        <v>4181</v>
      </c>
      <c r="G14" s="30">
        <f t="shared" si="1"/>
        <v>8535</v>
      </c>
      <c r="J14" s="14"/>
      <c r="K14" s="15"/>
      <c r="L14" s="10"/>
      <c r="M14" s="15"/>
      <c r="N14" s="16"/>
      <c r="O14" s="17"/>
    </row>
    <row r="15" spans="1:15" x14ac:dyDescent="0.25">
      <c r="A15" s="12" t="s">
        <v>7</v>
      </c>
      <c r="B15" s="70">
        <v>4727</v>
      </c>
      <c r="C15" s="70">
        <v>4708</v>
      </c>
      <c r="D15" s="30">
        <f t="shared" si="0"/>
        <v>9435</v>
      </c>
      <c r="E15" s="8">
        <f t="shared" si="2"/>
        <v>4727</v>
      </c>
      <c r="F15" s="8">
        <f t="shared" si="2"/>
        <v>4708</v>
      </c>
      <c r="G15" s="30">
        <f t="shared" si="1"/>
        <v>9435</v>
      </c>
      <c r="J15" s="20"/>
      <c r="K15" s="15"/>
      <c r="L15" s="10"/>
      <c r="M15" s="15"/>
      <c r="N15" s="16"/>
      <c r="O15" s="17"/>
    </row>
    <row r="16" spans="1:15" x14ac:dyDescent="0.25">
      <c r="A16" s="12" t="s">
        <v>8</v>
      </c>
      <c r="B16" s="70">
        <v>5413</v>
      </c>
      <c r="C16" s="70">
        <v>5676</v>
      </c>
      <c r="D16" s="30">
        <f t="shared" si="0"/>
        <v>11089</v>
      </c>
      <c r="E16" s="8">
        <f t="shared" si="2"/>
        <v>5413</v>
      </c>
      <c r="F16" s="8">
        <f t="shared" si="2"/>
        <v>5676</v>
      </c>
      <c r="G16" s="30">
        <f t="shared" si="1"/>
        <v>11089</v>
      </c>
      <c r="J16" s="10"/>
      <c r="K16" s="15"/>
      <c r="L16" s="10"/>
      <c r="M16" s="15"/>
      <c r="N16" s="16"/>
      <c r="O16" s="17"/>
    </row>
    <row r="17" spans="1:15" x14ac:dyDescent="0.25">
      <c r="A17" s="12" t="s">
        <v>9</v>
      </c>
      <c r="B17" s="70">
        <v>6185</v>
      </c>
      <c r="C17" s="70">
        <v>6408</v>
      </c>
      <c r="D17" s="30">
        <f t="shared" si="0"/>
        <v>12593</v>
      </c>
      <c r="E17" s="8">
        <f t="shared" si="2"/>
        <v>6185</v>
      </c>
      <c r="F17" s="8">
        <f t="shared" si="2"/>
        <v>6408</v>
      </c>
      <c r="G17" s="30">
        <f t="shared" si="1"/>
        <v>12593</v>
      </c>
      <c r="J17" s="10"/>
      <c r="K17" s="15"/>
      <c r="L17" s="10"/>
      <c r="M17" s="15"/>
      <c r="N17" s="16"/>
      <c r="O17" s="17"/>
    </row>
    <row r="18" spans="1:15" x14ac:dyDescent="0.25">
      <c r="A18" s="12" t="s">
        <v>10</v>
      </c>
      <c r="B18" s="70">
        <v>6266</v>
      </c>
      <c r="C18" s="70">
        <v>6197</v>
      </c>
      <c r="D18" s="30">
        <f t="shared" si="0"/>
        <v>12463</v>
      </c>
      <c r="E18" s="8">
        <f t="shared" si="2"/>
        <v>6266</v>
      </c>
      <c r="F18" s="8">
        <f t="shared" si="2"/>
        <v>6197</v>
      </c>
      <c r="G18" s="30">
        <f t="shared" si="1"/>
        <v>12463</v>
      </c>
      <c r="J18" s="10"/>
      <c r="K18" s="15"/>
      <c r="L18" s="10"/>
      <c r="M18" s="15"/>
      <c r="N18" s="16"/>
      <c r="O18" s="17"/>
    </row>
    <row r="19" spans="1:15" x14ac:dyDescent="0.25">
      <c r="A19" s="12" t="s">
        <v>11</v>
      </c>
      <c r="B19" s="70">
        <v>5540</v>
      </c>
      <c r="C19" s="70">
        <v>5936</v>
      </c>
      <c r="D19" s="30">
        <f t="shared" si="0"/>
        <v>11476</v>
      </c>
      <c r="E19" s="8">
        <f t="shared" si="2"/>
        <v>5540</v>
      </c>
      <c r="F19" s="8">
        <f t="shared" si="2"/>
        <v>5936</v>
      </c>
      <c r="G19" s="30">
        <f t="shared" si="1"/>
        <v>11476</v>
      </c>
      <c r="J19" s="10"/>
      <c r="K19" s="15"/>
      <c r="L19" s="10"/>
      <c r="M19" s="15"/>
      <c r="N19" s="16"/>
      <c r="O19" s="17"/>
    </row>
    <row r="20" spans="1:15" x14ac:dyDescent="0.25">
      <c r="A20" s="12" t="s">
        <v>12</v>
      </c>
      <c r="B20" s="70">
        <v>5228</v>
      </c>
      <c r="C20" s="70">
        <v>5754</v>
      </c>
      <c r="D20" s="30">
        <f t="shared" si="0"/>
        <v>10982</v>
      </c>
      <c r="E20" s="8">
        <f t="shared" si="2"/>
        <v>5228</v>
      </c>
      <c r="F20" s="8">
        <f t="shared" si="2"/>
        <v>5754</v>
      </c>
      <c r="G20" s="30">
        <f t="shared" si="1"/>
        <v>10982</v>
      </c>
      <c r="J20" s="10"/>
      <c r="K20" s="15"/>
      <c r="L20" s="10"/>
      <c r="M20" s="15"/>
      <c r="N20" s="16"/>
      <c r="O20" s="17"/>
    </row>
    <row r="21" spans="1:15" x14ac:dyDescent="0.25">
      <c r="A21" s="12" t="s">
        <v>13</v>
      </c>
      <c r="B21" s="70">
        <v>4338</v>
      </c>
      <c r="C21" s="70">
        <v>4890</v>
      </c>
      <c r="D21" s="30">
        <f t="shared" si="0"/>
        <v>9228</v>
      </c>
      <c r="E21" s="8">
        <f t="shared" si="2"/>
        <v>4338</v>
      </c>
      <c r="F21" s="8">
        <f t="shared" si="2"/>
        <v>4890</v>
      </c>
      <c r="G21" s="30">
        <f t="shared" si="1"/>
        <v>9228</v>
      </c>
      <c r="J21" s="10"/>
      <c r="K21" s="15"/>
      <c r="L21" s="10"/>
      <c r="M21" s="15"/>
      <c r="N21" s="16"/>
      <c r="O21" s="17"/>
    </row>
    <row r="22" spans="1:15" x14ac:dyDescent="0.25">
      <c r="A22" s="12" t="s">
        <v>14</v>
      </c>
      <c r="B22" s="70">
        <v>3357</v>
      </c>
      <c r="C22" s="70">
        <v>3882</v>
      </c>
      <c r="D22" s="30">
        <f t="shared" si="0"/>
        <v>7239</v>
      </c>
      <c r="E22" s="7"/>
      <c r="F22" s="7"/>
      <c r="G22" s="30"/>
      <c r="J22" s="10"/>
      <c r="K22" s="11"/>
      <c r="L22" s="10"/>
      <c r="M22" s="15"/>
      <c r="N22" s="16"/>
      <c r="O22" s="17"/>
    </row>
    <row r="23" spans="1:15" x14ac:dyDescent="0.25">
      <c r="A23" s="12" t="s">
        <v>15</v>
      </c>
      <c r="B23" s="70">
        <v>2804</v>
      </c>
      <c r="C23" s="70">
        <v>3506</v>
      </c>
      <c r="D23" s="30">
        <f t="shared" si="0"/>
        <v>6310</v>
      </c>
      <c r="E23" s="7"/>
      <c r="F23" s="7"/>
      <c r="G23" s="30"/>
      <c r="J23" s="16"/>
      <c r="K23" s="17"/>
      <c r="L23" s="16"/>
      <c r="M23" s="17"/>
      <c r="N23" s="16"/>
      <c r="O23" s="17"/>
    </row>
    <row r="24" spans="1:15" x14ac:dyDescent="0.25">
      <c r="A24" s="12" t="s">
        <v>16</v>
      </c>
      <c r="B24" s="70">
        <v>2113</v>
      </c>
      <c r="C24" s="70">
        <v>2866</v>
      </c>
      <c r="D24" s="30">
        <f t="shared" si="0"/>
        <v>4979</v>
      </c>
      <c r="E24" s="7"/>
      <c r="F24" s="7"/>
      <c r="G24" s="30"/>
    </row>
    <row r="25" spans="1:15" x14ac:dyDescent="0.25">
      <c r="A25" s="12" t="s">
        <v>17</v>
      </c>
      <c r="B25" s="70">
        <v>1503</v>
      </c>
      <c r="C25" s="70">
        <v>2474</v>
      </c>
      <c r="D25" s="30">
        <f t="shared" si="0"/>
        <v>3977</v>
      </c>
      <c r="E25" s="7"/>
      <c r="F25" s="7"/>
      <c r="G25" s="30"/>
    </row>
    <row r="26" spans="1:15" ht="15" customHeight="1" x14ac:dyDescent="0.25">
      <c r="A26" s="12" t="s">
        <v>18</v>
      </c>
      <c r="B26" s="70">
        <v>892</v>
      </c>
      <c r="C26" s="70">
        <v>2095</v>
      </c>
      <c r="D26" s="30">
        <f t="shared" si="0"/>
        <v>2987</v>
      </c>
      <c r="E26" s="7"/>
      <c r="F26" s="7"/>
      <c r="G26" s="30"/>
    </row>
    <row r="27" spans="1:15" x14ac:dyDescent="0.25">
      <c r="A27" s="12" t="s">
        <v>19</v>
      </c>
      <c r="B27" s="30">
        <f>SUM(B9:B26)</f>
        <v>73170</v>
      </c>
      <c r="C27" s="30">
        <f>SUM(C9:C26)</f>
        <v>77814</v>
      </c>
      <c r="D27" s="30">
        <f t="shared" si="0"/>
        <v>150984</v>
      </c>
      <c r="E27" s="30">
        <f>SUM(E9:E26)</f>
        <v>49284</v>
      </c>
      <c r="F27" s="30">
        <f>SUM(F9:F26)</f>
        <v>50660</v>
      </c>
      <c r="G27" s="30">
        <f>SUM(G9:G26)</f>
        <v>99944</v>
      </c>
    </row>
    <row r="30" spans="1:15" x14ac:dyDescent="0.25">
      <c r="A30" s="21"/>
    </row>
    <row r="32" spans="1:15" x14ac:dyDescent="0.25">
      <c r="A32" s="13"/>
      <c r="B32" s="22"/>
      <c r="C32" s="22"/>
      <c r="D32" s="23"/>
    </row>
    <row r="33" spans="1:1" ht="15" customHeight="1" x14ac:dyDescent="0.25"/>
    <row r="37" spans="1:1" x14ac:dyDescent="0.25">
      <c r="A37" s="21"/>
    </row>
  </sheetData>
  <mergeCells count="4">
    <mergeCell ref="A3:I4"/>
    <mergeCell ref="J5:K5"/>
    <mergeCell ref="B7:D7"/>
    <mergeCell ref="E7:G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4"/>
  <sheetViews>
    <sheetView workbookViewId="0">
      <selection activeCell="B9" sqref="B9"/>
    </sheetView>
  </sheetViews>
  <sheetFormatPr baseColWidth="10" defaultRowHeight="14.25" x14ac:dyDescent="0.2"/>
  <cols>
    <col min="1" max="1" width="18" style="31" bestFit="1" customWidth="1"/>
    <col min="2" max="7" width="11.42578125" style="31"/>
    <col min="8" max="8" width="18" style="35" customWidth="1"/>
    <col min="9" max="9" width="11.42578125" style="35"/>
    <col min="10" max="256" width="11.42578125" style="31"/>
    <col min="257" max="257" width="18" style="31" bestFit="1" customWidth="1"/>
    <col min="258" max="263" width="11.42578125" style="31"/>
    <col min="264" max="264" width="18" style="31" customWidth="1"/>
    <col min="265" max="512" width="11.42578125" style="31"/>
    <col min="513" max="513" width="18" style="31" bestFit="1" customWidth="1"/>
    <col min="514" max="519" width="11.42578125" style="31"/>
    <col min="520" max="520" width="18" style="31" customWidth="1"/>
    <col min="521" max="768" width="11.42578125" style="31"/>
    <col min="769" max="769" width="18" style="31" bestFit="1" customWidth="1"/>
    <col min="770" max="775" width="11.42578125" style="31"/>
    <col min="776" max="776" width="18" style="31" customWidth="1"/>
    <col min="777" max="1024" width="11.42578125" style="31"/>
    <col min="1025" max="1025" width="18" style="31" bestFit="1" customWidth="1"/>
    <col min="1026" max="1031" width="11.42578125" style="31"/>
    <col min="1032" max="1032" width="18" style="31" customWidth="1"/>
    <col min="1033" max="1280" width="11.42578125" style="31"/>
    <col min="1281" max="1281" width="18" style="31" bestFit="1" customWidth="1"/>
    <col min="1282" max="1287" width="11.42578125" style="31"/>
    <col min="1288" max="1288" width="18" style="31" customWidth="1"/>
    <col min="1289" max="1536" width="11.42578125" style="31"/>
    <col min="1537" max="1537" width="18" style="31" bestFit="1" customWidth="1"/>
    <col min="1538" max="1543" width="11.42578125" style="31"/>
    <col min="1544" max="1544" width="18" style="31" customWidth="1"/>
    <col min="1545" max="1792" width="11.42578125" style="31"/>
    <col min="1793" max="1793" width="18" style="31" bestFit="1" customWidth="1"/>
    <col min="1794" max="1799" width="11.42578125" style="31"/>
    <col min="1800" max="1800" width="18" style="31" customWidth="1"/>
    <col min="1801" max="2048" width="11.42578125" style="31"/>
    <col min="2049" max="2049" width="18" style="31" bestFit="1" customWidth="1"/>
    <col min="2050" max="2055" width="11.42578125" style="31"/>
    <col min="2056" max="2056" width="18" style="31" customWidth="1"/>
    <col min="2057" max="2304" width="11.42578125" style="31"/>
    <col min="2305" max="2305" width="18" style="31" bestFit="1" customWidth="1"/>
    <col min="2306" max="2311" width="11.42578125" style="31"/>
    <col min="2312" max="2312" width="18" style="31" customWidth="1"/>
    <col min="2313" max="2560" width="11.42578125" style="31"/>
    <col min="2561" max="2561" width="18" style="31" bestFit="1" customWidth="1"/>
    <col min="2562" max="2567" width="11.42578125" style="31"/>
    <col min="2568" max="2568" width="18" style="31" customWidth="1"/>
    <col min="2569" max="2816" width="11.42578125" style="31"/>
    <col min="2817" max="2817" width="18" style="31" bestFit="1" customWidth="1"/>
    <col min="2818" max="2823" width="11.42578125" style="31"/>
    <col min="2824" max="2824" width="18" style="31" customWidth="1"/>
    <col min="2825" max="3072" width="11.42578125" style="31"/>
    <col min="3073" max="3073" width="18" style="31" bestFit="1" customWidth="1"/>
    <col min="3074" max="3079" width="11.42578125" style="31"/>
    <col min="3080" max="3080" width="18" style="31" customWidth="1"/>
    <col min="3081" max="3328" width="11.42578125" style="31"/>
    <col min="3329" max="3329" width="18" style="31" bestFit="1" customWidth="1"/>
    <col min="3330" max="3335" width="11.42578125" style="31"/>
    <col min="3336" max="3336" width="18" style="31" customWidth="1"/>
    <col min="3337" max="3584" width="11.42578125" style="31"/>
    <col min="3585" max="3585" width="18" style="31" bestFit="1" customWidth="1"/>
    <col min="3586" max="3591" width="11.42578125" style="31"/>
    <col min="3592" max="3592" width="18" style="31" customWidth="1"/>
    <col min="3593" max="3840" width="11.42578125" style="31"/>
    <col min="3841" max="3841" width="18" style="31" bestFit="1" customWidth="1"/>
    <col min="3842" max="3847" width="11.42578125" style="31"/>
    <col min="3848" max="3848" width="18" style="31" customWidth="1"/>
    <col min="3849" max="4096" width="11.42578125" style="31"/>
    <col min="4097" max="4097" width="18" style="31" bestFit="1" customWidth="1"/>
    <col min="4098" max="4103" width="11.42578125" style="31"/>
    <col min="4104" max="4104" width="18" style="31" customWidth="1"/>
    <col min="4105" max="4352" width="11.42578125" style="31"/>
    <col min="4353" max="4353" width="18" style="31" bestFit="1" customWidth="1"/>
    <col min="4354" max="4359" width="11.42578125" style="31"/>
    <col min="4360" max="4360" width="18" style="31" customWidth="1"/>
    <col min="4361" max="4608" width="11.42578125" style="31"/>
    <col min="4609" max="4609" width="18" style="31" bestFit="1" customWidth="1"/>
    <col min="4610" max="4615" width="11.42578125" style="31"/>
    <col min="4616" max="4616" width="18" style="31" customWidth="1"/>
    <col min="4617" max="4864" width="11.42578125" style="31"/>
    <col min="4865" max="4865" width="18" style="31" bestFit="1" customWidth="1"/>
    <col min="4866" max="4871" width="11.42578125" style="31"/>
    <col min="4872" max="4872" width="18" style="31" customWidth="1"/>
    <col min="4873" max="5120" width="11.42578125" style="31"/>
    <col min="5121" max="5121" width="18" style="31" bestFit="1" customWidth="1"/>
    <col min="5122" max="5127" width="11.42578125" style="31"/>
    <col min="5128" max="5128" width="18" style="31" customWidth="1"/>
    <col min="5129" max="5376" width="11.42578125" style="31"/>
    <col min="5377" max="5377" width="18" style="31" bestFit="1" customWidth="1"/>
    <col min="5378" max="5383" width="11.42578125" style="31"/>
    <col min="5384" max="5384" width="18" style="31" customWidth="1"/>
    <col min="5385" max="5632" width="11.42578125" style="31"/>
    <col min="5633" max="5633" width="18" style="31" bestFit="1" customWidth="1"/>
    <col min="5634" max="5639" width="11.42578125" style="31"/>
    <col min="5640" max="5640" width="18" style="31" customWidth="1"/>
    <col min="5641" max="5888" width="11.42578125" style="31"/>
    <col min="5889" max="5889" width="18" style="31" bestFit="1" customWidth="1"/>
    <col min="5890" max="5895" width="11.42578125" style="31"/>
    <col min="5896" max="5896" width="18" style="31" customWidth="1"/>
    <col min="5897" max="6144" width="11.42578125" style="31"/>
    <col min="6145" max="6145" width="18" style="31" bestFit="1" customWidth="1"/>
    <col min="6146" max="6151" width="11.42578125" style="31"/>
    <col min="6152" max="6152" width="18" style="31" customWidth="1"/>
    <col min="6153" max="6400" width="11.42578125" style="31"/>
    <col min="6401" max="6401" width="18" style="31" bestFit="1" customWidth="1"/>
    <col min="6402" max="6407" width="11.42578125" style="31"/>
    <col min="6408" max="6408" width="18" style="31" customWidth="1"/>
    <col min="6409" max="6656" width="11.42578125" style="31"/>
    <col min="6657" max="6657" width="18" style="31" bestFit="1" customWidth="1"/>
    <col min="6658" max="6663" width="11.42578125" style="31"/>
    <col min="6664" max="6664" width="18" style="31" customWidth="1"/>
    <col min="6665" max="6912" width="11.42578125" style="31"/>
    <col min="6913" max="6913" width="18" style="31" bestFit="1" customWidth="1"/>
    <col min="6914" max="6919" width="11.42578125" style="31"/>
    <col min="6920" max="6920" width="18" style="31" customWidth="1"/>
    <col min="6921" max="7168" width="11.42578125" style="31"/>
    <col min="7169" max="7169" width="18" style="31" bestFit="1" customWidth="1"/>
    <col min="7170" max="7175" width="11.42578125" style="31"/>
    <col min="7176" max="7176" width="18" style="31" customWidth="1"/>
    <col min="7177" max="7424" width="11.42578125" style="31"/>
    <col min="7425" max="7425" width="18" style="31" bestFit="1" customWidth="1"/>
    <col min="7426" max="7431" width="11.42578125" style="31"/>
    <col min="7432" max="7432" width="18" style="31" customWidth="1"/>
    <col min="7433" max="7680" width="11.42578125" style="31"/>
    <col min="7681" max="7681" width="18" style="31" bestFit="1" customWidth="1"/>
    <col min="7682" max="7687" width="11.42578125" style="31"/>
    <col min="7688" max="7688" width="18" style="31" customWidth="1"/>
    <col min="7689" max="7936" width="11.42578125" style="31"/>
    <col min="7937" max="7937" width="18" style="31" bestFit="1" customWidth="1"/>
    <col min="7938" max="7943" width="11.42578125" style="31"/>
    <col min="7944" max="7944" width="18" style="31" customWidth="1"/>
    <col min="7945" max="8192" width="11.42578125" style="31"/>
    <col min="8193" max="8193" width="18" style="31" bestFit="1" customWidth="1"/>
    <col min="8194" max="8199" width="11.42578125" style="31"/>
    <col min="8200" max="8200" width="18" style="31" customWidth="1"/>
    <col min="8201" max="8448" width="11.42578125" style="31"/>
    <col min="8449" max="8449" width="18" style="31" bestFit="1" customWidth="1"/>
    <col min="8450" max="8455" width="11.42578125" style="31"/>
    <col min="8456" max="8456" width="18" style="31" customWidth="1"/>
    <col min="8457" max="8704" width="11.42578125" style="31"/>
    <col min="8705" max="8705" width="18" style="31" bestFit="1" customWidth="1"/>
    <col min="8706" max="8711" width="11.42578125" style="31"/>
    <col min="8712" max="8712" width="18" style="31" customWidth="1"/>
    <col min="8713" max="8960" width="11.42578125" style="31"/>
    <col min="8961" max="8961" width="18" style="31" bestFit="1" customWidth="1"/>
    <col min="8962" max="8967" width="11.42578125" style="31"/>
    <col min="8968" max="8968" width="18" style="31" customWidth="1"/>
    <col min="8969" max="9216" width="11.42578125" style="31"/>
    <col min="9217" max="9217" width="18" style="31" bestFit="1" customWidth="1"/>
    <col min="9218" max="9223" width="11.42578125" style="31"/>
    <col min="9224" max="9224" width="18" style="31" customWidth="1"/>
    <col min="9225" max="9472" width="11.42578125" style="31"/>
    <col min="9473" max="9473" width="18" style="31" bestFit="1" customWidth="1"/>
    <col min="9474" max="9479" width="11.42578125" style="31"/>
    <col min="9480" max="9480" width="18" style="31" customWidth="1"/>
    <col min="9481" max="9728" width="11.42578125" style="31"/>
    <col min="9729" max="9729" width="18" style="31" bestFit="1" customWidth="1"/>
    <col min="9730" max="9735" width="11.42578125" style="31"/>
    <col min="9736" max="9736" width="18" style="31" customWidth="1"/>
    <col min="9737" max="9984" width="11.42578125" style="31"/>
    <col min="9985" max="9985" width="18" style="31" bestFit="1" customWidth="1"/>
    <col min="9986" max="9991" width="11.42578125" style="31"/>
    <col min="9992" max="9992" width="18" style="31" customWidth="1"/>
    <col min="9993" max="10240" width="11.42578125" style="31"/>
    <col min="10241" max="10241" width="18" style="31" bestFit="1" customWidth="1"/>
    <col min="10242" max="10247" width="11.42578125" style="31"/>
    <col min="10248" max="10248" width="18" style="31" customWidth="1"/>
    <col min="10249" max="10496" width="11.42578125" style="31"/>
    <col min="10497" max="10497" width="18" style="31" bestFit="1" customWidth="1"/>
    <col min="10498" max="10503" width="11.42578125" style="31"/>
    <col min="10504" max="10504" width="18" style="31" customWidth="1"/>
    <col min="10505" max="10752" width="11.42578125" style="31"/>
    <col min="10753" max="10753" width="18" style="31" bestFit="1" customWidth="1"/>
    <col min="10754" max="10759" width="11.42578125" style="31"/>
    <col min="10760" max="10760" width="18" style="31" customWidth="1"/>
    <col min="10761" max="11008" width="11.42578125" style="31"/>
    <col min="11009" max="11009" width="18" style="31" bestFit="1" customWidth="1"/>
    <col min="11010" max="11015" width="11.42578125" style="31"/>
    <col min="11016" max="11016" width="18" style="31" customWidth="1"/>
    <col min="11017" max="11264" width="11.42578125" style="31"/>
    <col min="11265" max="11265" width="18" style="31" bestFit="1" customWidth="1"/>
    <col min="11266" max="11271" width="11.42578125" style="31"/>
    <col min="11272" max="11272" width="18" style="31" customWidth="1"/>
    <col min="11273" max="11520" width="11.42578125" style="31"/>
    <col min="11521" max="11521" width="18" style="31" bestFit="1" customWidth="1"/>
    <col min="11522" max="11527" width="11.42578125" style="31"/>
    <col min="11528" max="11528" width="18" style="31" customWidth="1"/>
    <col min="11529" max="11776" width="11.42578125" style="31"/>
    <col min="11777" max="11777" width="18" style="31" bestFit="1" customWidth="1"/>
    <col min="11778" max="11783" width="11.42578125" style="31"/>
    <col min="11784" max="11784" width="18" style="31" customWidth="1"/>
    <col min="11785" max="12032" width="11.42578125" style="31"/>
    <col min="12033" max="12033" width="18" style="31" bestFit="1" customWidth="1"/>
    <col min="12034" max="12039" width="11.42578125" style="31"/>
    <col min="12040" max="12040" width="18" style="31" customWidth="1"/>
    <col min="12041" max="12288" width="11.42578125" style="31"/>
    <col min="12289" max="12289" width="18" style="31" bestFit="1" customWidth="1"/>
    <col min="12290" max="12295" width="11.42578125" style="31"/>
    <col min="12296" max="12296" width="18" style="31" customWidth="1"/>
    <col min="12297" max="12544" width="11.42578125" style="31"/>
    <col min="12545" max="12545" width="18" style="31" bestFit="1" customWidth="1"/>
    <col min="12546" max="12551" width="11.42578125" style="31"/>
    <col min="12552" max="12552" width="18" style="31" customWidth="1"/>
    <col min="12553" max="12800" width="11.42578125" style="31"/>
    <col min="12801" max="12801" width="18" style="31" bestFit="1" customWidth="1"/>
    <col min="12802" max="12807" width="11.42578125" style="31"/>
    <col min="12808" max="12808" width="18" style="31" customWidth="1"/>
    <col min="12809" max="13056" width="11.42578125" style="31"/>
    <col min="13057" max="13057" width="18" style="31" bestFit="1" customWidth="1"/>
    <col min="13058" max="13063" width="11.42578125" style="31"/>
    <col min="13064" max="13064" width="18" style="31" customWidth="1"/>
    <col min="13065" max="13312" width="11.42578125" style="31"/>
    <col min="13313" max="13313" width="18" style="31" bestFit="1" customWidth="1"/>
    <col min="13314" max="13319" width="11.42578125" style="31"/>
    <col min="13320" max="13320" width="18" style="31" customWidth="1"/>
    <col min="13321" max="13568" width="11.42578125" style="31"/>
    <col min="13569" max="13569" width="18" style="31" bestFit="1" customWidth="1"/>
    <col min="13570" max="13575" width="11.42578125" style="31"/>
    <col min="13576" max="13576" width="18" style="31" customWidth="1"/>
    <col min="13577" max="13824" width="11.42578125" style="31"/>
    <col min="13825" max="13825" width="18" style="31" bestFit="1" customWidth="1"/>
    <col min="13826" max="13831" width="11.42578125" style="31"/>
    <col min="13832" max="13832" width="18" style="31" customWidth="1"/>
    <col min="13833" max="14080" width="11.42578125" style="31"/>
    <col min="14081" max="14081" width="18" style="31" bestFit="1" customWidth="1"/>
    <col min="14082" max="14087" width="11.42578125" style="31"/>
    <col min="14088" max="14088" width="18" style="31" customWidth="1"/>
    <col min="14089" max="14336" width="11.42578125" style="31"/>
    <col min="14337" max="14337" width="18" style="31" bestFit="1" customWidth="1"/>
    <col min="14338" max="14343" width="11.42578125" style="31"/>
    <col min="14344" max="14344" width="18" style="31" customWidth="1"/>
    <col min="14345" max="14592" width="11.42578125" style="31"/>
    <col min="14593" max="14593" width="18" style="31" bestFit="1" customWidth="1"/>
    <col min="14594" max="14599" width="11.42578125" style="31"/>
    <col min="14600" max="14600" width="18" style="31" customWidth="1"/>
    <col min="14601" max="14848" width="11.42578125" style="31"/>
    <col min="14849" max="14849" width="18" style="31" bestFit="1" customWidth="1"/>
    <col min="14850" max="14855" width="11.42578125" style="31"/>
    <col min="14856" max="14856" width="18" style="31" customWidth="1"/>
    <col min="14857" max="15104" width="11.42578125" style="31"/>
    <col min="15105" max="15105" width="18" style="31" bestFit="1" customWidth="1"/>
    <col min="15106" max="15111" width="11.42578125" style="31"/>
    <col min="15112" max="15112" width="18" style="31" customWidth="1"/>
    <col min="15113" max="15360" width="11.42578125" style="31"/>
    <col min="15361" max="15361" width="18" style="31" bestFit="1" customWidth="1"/>
    <col min="15362" max="15367" width="11.42578125" style="31"/>
    <col min="15368" max="15368" width="18" style="31" customWidth="1"/>
    <col min="15369" max="15616" width="11.42578125" style="31"/>
    <col min="15617" max="15617" width="18" style="31" bestFit="1" customWidth="1"/>
    <col min="15618" max="15623" width="11.42578125" style="31"/>
    <col min="15624" max="15624" width="18" style="31" customWidth="1"/>
    <col min="15625" max="15872" width="11.42578125" style="31"/>
    <col min="15873" max="15873" width="18" style="31" bestFit="1" customWidth="1"/>
    <col min="15874" max="15879" width="11.42578125" style="31"/>
    <col min="15880" max="15880" width="18" style="31" customWidth="1"/>
    <col min="15881" max="16128" width="11.42578125" style="31"/>
    <col min="16129" max="16129" width="18" style="31" bestFit="1" customWidth="1"/>
    <col min="16130" max="16135" width="11.42578125" style="31"/>
    <col min="16136" max="16136" width="18" style="31" customWidth="1"/>
    <col min="16137" max="16384" width="11.42578125" style="31"/>
  </cols>
  <sheetData>
    <row r="1" spans="1:9" ht="15.75" x14ac:dyDescent="0.25">
      <c r="A1" s="29" t="s">
        <v>64</v>
      </c>
    </row>
    <row r="2" spans="1:9" ht="15.75" x14ac:dyDescent="0.25">
      <c r="A2" s="29"/>
    </row>
    <row r="3" spans="1:9" ht="14.25" customHeight="1" x14ac:dyDescent="0.2">
      <c r="A3" s="54" t="s">
        <v>80</v>
      </c>
      <c r="B3" s="54"/>
      <c r="C3" s="54"/>
      <c r="D3" s="54"/>
      <c r="E3" s="54"/>
      <c r="F3" s="54"/>
      <c r="G3" s="54"/>
      <c r="H3" s="54"/>
      <c r="I3" s="54"/>
    </row>
    <row r="4" spans="1:9" ht="14.25" customHeight="1" x14ac:dyDescent="0.2">
      <c r="A4" s="54"/>
      <c r="B4" s="54"/>
      <c r="C4" s="54"/>
      <c r="D4" s="54"/>
      <c r="E4" s="54"/>
      <c r="F4" s="54"/>
      <c r="G4" s="54"/>
      <c r="H4" s="54"/>
      <c r="I4" s="54"/>
    </row>
    <row r="5" spans="1:9" ht="15.75" x14ac:dyDescent="0.25">
      <c r="A5" s="29"/>
    </row>
    <row r="8" spans="1:9" ht="15.75" x14ac:dyDescent="0.25">
      <c r="B8" s="58" t="s">
        <v>81</v>
      </c>
      <c r="C8" s="59"/>
      <c r="D8" s="60"/>
      <c r="E8" s="58" t="s">
        <v>23</v>
      </c>
      <c r="F8" s="59"/>
      <c r="G8" s="60"/>
    </row>
    <row r="9" spans="1:9" ht="15.75" x14ac:dyDescent="0.25">
      <c r="A9" s="9" t="s">
        <v>0</v>
      </c>
      <c r="B9" s="9" t="s">
        <v>20</v>
      </c>
      <c r="C9" s="9" t="s">
        <v>21</v>
      </c>
      <c r="D9" s="9" t="s">
        <v>19</v>
      </c>
      <c r="E9" s="9" t="s">
        <v>20</v>
      </c>
      <c r="F9" s="9" t="s">
        <v>22</v>
      </c>
      <c r="G9" s="9" t="s">
        <v>19</v>
      </c>
    </row>
    <row r="10" spans="1:9" ht="15.75" x14ac:dyDescent="0.25">
      <c r="A10" s="12" t="s">
        <v>1</v>
      </c>
      <c r="B10" s="8">
        <v>14313</v>
      </c>
      <c r="C10" s="8">
        <v>13477</v>
      </c>
      <c r="D10" s="2">
        <f>B10+C10</f>
        <v>27790</v>
      </c>
      <c r="E10" s="1"/>
      <c r="F10" s="1"/>
      <c r="G10" s="3"/>
    </row>
    <row r="11" spans="1:9" ht="15.75" x14ac:dyDescent="0.25">
      <c r="A11" s="18" t="s">
        <v>2</v>
      </c>
      <c r="B11" s="8">
        <v>16443</v>
      </c>
      <c r="C11" s="8">
        <v>15589</v>
      </c>
      <c r="D11" s="2">
        <f t="shared" ref="D11:D28" si="0">B11+C11</f>
        <v>32032</v>
      </c>
      <c r="E11" s="1"/>
      <c r="F11" s="1"/>
      <c r="G11" s="3"/>
    </row>
    <row r="12" spans="1:9" ht="15.75" x14ac:dyDescent="0.25">
      <c r="A12" s="18" t="s">
        <v>3</v>
      </c>
      <c r="B12" s="8">
        <v>21504</v>
      </c>
      <c r="C12" s="8">
        <v>20443</v>
      </c>
      <c r="D12" s="2">
        <f t="shared" si="0"/>
        <v>41947</v>
      </c>
      <c r="E12" s="1"/>
      <c r="F12" s="1"/>
      <c r="G12" s="3"/>
    </row>
    <row r="13" spans="1:9" ht="15.75" x14ac:dyDescent="0.25">
      <c r="A13" s="12" t="s">
        <v>4</v>
      </c>
      <c r="B13" s="8">
        <v>14156</v>
      </c>
      <c r="C13" s="8">
        <v>13633</v>
      </c>
      <c r="D13" s="30">
        <f t="shared" si="0"/>
        <v>27789</v>
      </c>
      <c r="E13" s="8">
        <f>B13</f>
        <v>14156</v>
      </c>
      <c r="F13" s="8">
        <f>C13</f>
        <v>13633</v>
      </c>
      <c r="G13" s="30">
        <f t="shared" ref="G13:G22" si="1">E13+F13</f>
        <v>27789</v>
      </c>
    </row>
    <row r="14" spans="1:9" ht="15.75" x14ac:dyDescent="0.25">
      <c r="A14" s="12" t="s">
        <v>5</v>
      </c>
      <c r="B14" s="8">
        <v>18270</v>
      </c>
      <c r="C14" s="8">
        <v>17511</v>
      </c>
      <c r="D14" s="2">
        <f t="shared" si="0"/>
        <v>35781</v>
      </c>
      <c r="E14" s="8">
        <f t="shared" ref="E14:F22" si="2">B14</f>
        <v>18270</v>
      </c>
      <c r="F14" s="8">
        <f t="shared" si="2"/>
        <v>17511</v>
      </c>
      <c r="G14" s="30">
        <f t="shared" si="1"/>
        <v>35781</v>
      </c>
    </row>
    <row r="15" spans="1:9" ht="15.75" x14ac:dyDescent="0.25">
      <c r="A15" s="12" t="s">
        <v>6</v>
      </c>
      <c r="B15" s="8">
        <v>19839</v>
      </c>
      <c r="C15" s="8">
        <v>19037</v>
      </c>
      <c r="D15" s="2">
        <f t="shared" si="0"/>
        <v>38876</v>
      </c>
      <c r="E15" s="8">
        <f t="shared" si="2"/>
        <v>19839</v>
      </c>
      <c r="F15" s="8">
        <f t="shared" si="2"/>
        <v>19037</v>
      </c>
      <c r="G15" s="30">
        <f t="shared" si="1"/>
        <v>38876</v>
      </c>
    </row>
    <row r="16" spans="1:9" ht="15.75" x14ac:dyDescent="0.25">
      <c r="A16" s="12" t="s">
        <v>7</v>
      </c>
      <c r="B16" s="8">
        <v>21119</v>
      </c>
      <c r="C16" s="8">
        <v>19854</v>
      </c>
      <c r="D16" s="2">
        <f t="shared" si="0"/>
        <v>40973</v>
      </c>
      <c r="E16" s="8">
        <f t="shared" si="2"/>
        <v>21119</v>
      </c>
      <c r="F16" s="8">
        <f t="shared" si="2"/>
        <v>19854</v>
      </c>
      <c r="G16" s="30">
        <f t="shared" si="1"/>
        <v>40973</v>
      </c>
    </row>
    <row r="17" spans="1:7" ht="15.75" x14ac:dyDescent="0.25">
      <c r="A17" s="12" t="s">
        <v>8</v>
      </c>
      <c r="B17" s="8">
        <v>23006</v>
      </c>
      <c r="C17" s="8">
        <v>22652</v>
      </c>
      <c r="D17" s="2">
        <f t="shared" si="0"/>
        <v>45658</v>
      </c>
      <c r="E17" s="8">
        <f t="shared" si="2"/>
        <v>23006</v>
      </c>
      <c r="F17" s="8">
        <f t="shared" si="2"/>
        <v>22652</v>
      </c>
      <c r="G17" s="30">
        <f t="shared" si="1"/>
        <v>45658</v>
      </c>
    </row>
    <row r="18" spans="1:7" ht="15.75" x14ac:dyDescent="0.25">
      <c r="A18" s="12" t="s">
        <v>9</v>
      </c>
      <c r="B18" s="8">
        <v>25414</v>
      </c>
      <c r="C18" s="8">
        <v>25198</v>
      </c>
      <c r="D18" s="2">
        <f t="shared" si="0"/>
        <v>50612</v>
      </c>
      <c r="E18" s="8">
        <f t="shared" si="2"/>
        <v>25414</v>
      </c>
      <c r="F18" s="8">
        <f t="shared" si="2"/>
        <v>25198</v>
      </c>
      <c r="G18" s="30">
        <f t="shared" si="1"/>
        <v>50612</v>
      </c>
    </row>
    <row r="19" spans="1:7" ht="15.75" x14ac:dyDescent="0.25">
      <c r="A19" s="12" t="s">
        <v>10</v>
      </c>
      <c r="B19" s="8">
        <v>26291</v>
      </c>
      <c r="C19" s="8">
        <v>25691</v>
      </c>
      <c r="D19" s="2">
        <f t="shared" si="0"/>
        <v>51982</v>
      </c>
      <c r="E19" s="8">
        <f t="shared" si="2"/>
        <v>26291</v>
      </c>
      <c r="F19" s="8">
        <f t="shared" si="2"/>
        <v>25691</v>
      </c>
      <c r="G19" s="30">
        <f t="shared" si="1"/>
        <v>51982</v>
      </c>
    </row>
    <row r="20" spans="1:7" ht="15.75" x14ac:dyDescent="0.25">
      <c r="A20" s="12" t="s">
        <v>11</v>
      </c>
      <c r="B20" s="8">
        <v>26499</v>
      </c>
      <c r="C20" s="8">
        <v>26492</v>
      </c>
      <c r="D20" s="2">
        <f t="shared" si="0"/>
        <v>52991</v>
      </c>
      <c r="E20" s="8">
        <f t="shared" si="2"/>
        <v>26499</v>
      </c>
      <c r="F20" s="8">
        <f t="shared" si="2"/>
        <v>26492</v>
      </c>
      <c r="G20" s="30">
        <f t="shared" si="1"/>
        <v>52991</v>
      </c>
    </row>
    <row r="21" spans="1:7" ht="15.75" x14ac:dyDescent="0.25">
      <c r="A21" s="12" t="s">
        <v>12</v>
      </c>
      <c r="B21" s="8">
        <v>26107</v>
      </c>
      <c r="C21" s="8">
        <v>25591</v>
      </c>
      <c r="D21" s="2">
        <f t="shared" si="0"/>
        <v>51698</v>
      </c>
      <c r="E21" s="8">
        <f t="shared" si="2"/>
        <v>26107</v>
      </c>
      <c r="F21" s="8">
        <f t="shared" si="2"/>
        <v>25591</v>
      </c>
      <c r="G21" s="30">
        <f t="shared" si="1"/>
        <v>51698</v>
      </c>
    </row>
    <row r="22" spans="1:7" ht="15.75" x14ac:dyDescent="0.25">
      <c r="A22" s="12" t="s">
        <v>13</v>
      </c>
      <c r="B22" s="8">
        <v>21241</v>
      </c>
      <c r="C22" s="8">
        <v>20775</v>
      </c>
      <c r="D22" s="2">
        <f t="shared" si="0"/>
        <v>42016</v>
      </c>
      <c r="E22" s="8">
        <f t="shared" si="2"/>
        <v>21241</v>
      </c>
      <c r="F22" s="8">
        <f t="shared" si="2"/>
        <v>20775</v>
      </c>
      <c r="G22" s="30">
        <f t="shared" si="1"/>
        <v>42016</v>
      </c>
    </row>
    <row r="23" spans="1:7" ht="15.75" x14ac:dyDescent="0.25">
      <c r="A23" s="12" t="s">
        <v>14</v>
      </c>
      <c r="B23" s="8">
        <v>16590</v>
      </c>
      <c r="C23" s="8">
        <v>16766</v>
      </c>
      <c r="D23" s="2">
        <f t="shared" si="0"/>
        <v>33356</v>
      </c>
      <c r="E23" s="1"/>
      <c r="F23" s="1"/>
      <c r="G23" s="3"/>
    </row>
    <row r="24" spans="1:7" ht="15.75" x14ac:dyDescent="0.25">
      <c r="A24" s="12" t="s">
        <v>15</v>
      </c>
      <c r="B24" s="8">
        <v>14368</v>
      </c>
      <c r="C24" s="8">
        <v>16236</v>
      </c>
      <c r="D24" s="2">
        <f t="shared" si="0"/>
        <v>30604</v>
      </c>
      <c r="E24" s="1"/>
      <c r="F24" s="1"/>
      <c r="G24" s="3"/>
    </row>
    <row r="25" spans="1:7" ht="15.75" x14ac:dyDescent="0.25">
      <c r="A25" s="12" t="s">
        <v>16</v>
      </c>
      <c r="B25" s="8">
        <v>11132</v>
      </c>
      <c r="C25" s="8">
        <v>14184</v>
      </c>
      <c r="D25" s="2">
        <f t="shared" si="0"/>
        <v>25316</v>
      </c>
      <c r="E25" s="1"/>
      <c r="F25" s="1"/>
      <c r="G25" s="3"/>
    </row>
    <row r="26" spans="1:7" ht="15.75" x14ac:dyDescent="0.25">
      <c r="A26" s="12" t="s">
        <v>17</v>
      </c>
      <c r="B26" s="8">
        <v>9307</v>
      </c>
      <c r="C26" s="8">
        <v>14197</v>
      </c>
      <c r="D26" s="2">
        <f t="shared" si="0"/>
        <v>23504</v>
      </c>
      <c r="E26" s="1"/>
      <c r="F26" s="1"/>
      <c r="G26" s="3"/>
    </row>
    <row r="27" spans="1:7" ht="15.75" x14ac:dyDescent="0.25">
      <c r="A27" s="12" t="s">
        <v>18</v>
      </c>
      <c r="B27" s="8">
        <v>6605</v>
      </c>
      <c r="C27" s="8">
        <v>12607</v>
      </c>
      <c r="D27" s="2">
        <f t="shared" si="0"/>
        <v>19212</v>
      </c>
      <c r="E27" s="1"/>
      <c r="F27" s="1"/>
      <c r="G27" s="3"/>
    </row>
    <row r="28" spans="1:7" ht="15.75" x14ac:dyDescent="0.25">
      <c r="A28" s="12" t="s">
        <v>19</v>
      </c>
      <c r="B28" s="2">
        <f>SUM(B10:B27)</f>
        <v>332204</v>
      </c>
      <c r="C28" s="2">
        <f>SUM(C10:C27)</f>
        <v>339933</v>
      </c>
      <c r="D28" s="2">
        <f t="shared" si="0"/>
        <v>672137</v>
      </c>
      <c r="E28" s="2">
        <f>SUM(E10:E27)</f>
        <v>221942</v>
      </c>
      <c r="F28" s="2">
        <f>SUM(F10:F27)</f>
        <v>216434</v>
      </c>
      <c r="G28" s="2">
        <f>SUM(G13:G27)</f>
        <v>438376</v>
      </c>
    </row>
    <row r="32" spans="1:7" x14ac:dyDescent="0.2">
      <c r="A32" s="21"/>
    </row>
    <row r="35" spans="1:4" ht="15.75" x14ac:dyDescent="0.25">
      <c r="A35" s="29"/>
      <c r="B35" s="29"/>
      <c r="C35" s="29"/>
      <c r="D35" s="29"/>
    </row>
    <row r="36" spans="1:4" ht="15" x14ac:dyDescent="0.25">
      <c r="A36" s="28"/>
      <c r="B36" s="28"/>
      <c r="C36" s="28"/>
      <c r="D36" s="28"/>
    </row>
    <row r="37" spans="1:4" ht="15.75" customHeight="1" x14ac:dyDescent="0.25">
      <c r="A37" s="41"/>
      <c r="B37" s="41"/>
      <c r="C37" s="41"/>
      <c r="D37" s="41"/>
    </row>
    <row r="38" spans="1:4" ht="15.75" customHeight="1" x14ac:dyDescent="0.25">
      <c r="A38" s="41"/>
      <c r="B38" s="41"/>
      <c r="C38" s="41"/>
      <c r="D38" s="41"/>
    </row>
    <row r="39" spans="1:4" ht="15.75" customHeight="1" x14ac:dyDescent="0.25">
      <c r="A39" s="41"/>
      <c r="B39" s="41"/>
      <c r="C39" s="41"/>
      <c r="D39" s="41"/>
    </row>
    <row r="40" spans="1:4" ht="15.75" customHeight="1" x14ac:dyDescent="0.25">
      <c r="A40" s="41"/>
      <c r="B40" s="41"/>
      <c r="C40" s="41"/>
      <c r="D40" s="41"/>
    </row>
    <row r="41" spans="1:4" ht="15.75" customHeight="1" x14ac:dyDescent="0.25">
      <c r="A41" s="41"/>
      <c r="B41" s="41"/>
      <c r="C41" s="41"/>
      <c r="D41" s="41"/>
    </row>
    <row r="42" spans="1:4" ht="15.75" customHeight="1" x14ac:dyDescent="0.25">
      <c r="A42" s="41"/>
      <c r="B42" s="41"/>
      <c r="C42" s="41"/>
      <c r="D42" s="41"/>
    </row>
    <row r="43" spans="1:4" ht="15.75" customHeight="1" x14ac:dyDescent="0.25">
      <c r="A43" s="41"/>
      <c r="B43" s="41"/>
      <c r="C43" s="41"/>
      <c r="D43" s="41"/>
    </row>
    <row r="44" spans="1:4" ht="15" x14ac:dyDescent="0.25">
      <c r="A44" s="28"/>
      <c r="B44" s="27"/>
      <c r="C44" s="27"/>
      <c r="D44" s="27"/>
    </row>
  </sheetData>
  <mergeCells count="3">
    <mergeCell ref="B8:D8"/>
    <mergeCell ref="E8:G8"/>
    <mergeCell ref="A3:I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4"/>
  <sheetViews>
    <sheetView workbookViewId="0">
      <selection activeCell="B8" sqref="B8"/>
    </sheetView>
  </sheetViews>
  <sheetFormatPr baseColWidth="10" defaultRowHeight="15.75" x14ac:dyDescent="0.25"/>
  <cols>
    <col min="1" max="1" width="17.7109375" style="31" customWidth="1"/>
    <col min="2" max="7" width="11.42578125" style="31"/>
    <col min="8" max="8" width="20.5703125" style="36" customWidth="1"/>
    <col min="9" max="9" width="11.42578125" style="36"/>
    <col min="10" max="256" width="11.42578125" style="31"/>
    <col min="257" max="257" width="17.7109375" style="31" customWidth="1"/>
    <col min="258" max="263" width="11.42578125" style="31"/>
    <col min="264" max="264" width="20.5703125" style="31" customWidth="1"/>
    <col min="265" max="512" width="11.42578125" style="31"/>
    <col min="513" max="513" width="17.7109375" style="31" customWidth="1"/>
    <col min="514" max="519" width="11.42578125" style="31"/>
    <col min="520" max="520" width="20.5703125" style="31" customWidth="1"/>
    <col min="521" max="768" width="11.42578125" style="31"/>
    <col min="769" max="769" width="17.7109375" style="31" customWidth="1"/>
    <col min="770" max="775" width="11.42578125" style="31"/>
    <col min="776" max="776" width="20.5703125" style="31" customWidth="1"/>
    <col min="777" max="1024" width="11.42578125" style="31"/>
    <col min="1025" max="1025" width="17.7109375" style="31" customWidth="1"/>
    <col min="1026" max="1031" width="11.42578125" style="31"/>
    <col min="1032" max="1032" width="20.5703125" style="31" customWidth="1"/>
    <col min="1033" max="1280" width="11.42578125" style="31"/>
    <col min="1281" max="1281" width="17.7109375" style="31" customWidth="1"/>
    <col min="1282" max="1287" width="11.42578125" style="31"/>
    <col min="1288" max="1288" width="20.5703125" style="31" customWidth="1"/>
    <col min="1289" max="1536" width="11.42578125" style="31"/>
    <col min="1537" max="1537" width="17.7109375" style="31" customWidth="1"/>
    <col min="1538" max="1543" width="11.42578125" style="31"/>
    <col min="1544" max="1544" width="20.5703125" style="31" customWidth="1"/>
    <col min="1545" max="1792" width="11.42578125" style="31"/>
    <col min="1793" max="1793" width="17.7109375" style="31" customWidth="1"/>
    <col min="1794" max="1799" width="11.42578125" style="31"/>
    <col min="1800" max="1800" width="20.5703125" style="31" customWidth="1"/>
    <col min="1801" max="2048" width="11.42578125" style="31"/>
    <col min="2049" max="2049" width="17.7109375" style="31" customWidth="1"/>
    <col min="2050" max="2055" width="11.42578125" style="31"/>
    <col min="2056" max="2056" width="20.5703125" style="31" customWidth="1"/>
    <col min="2057" max="2304" width="11.42578125" style="31"/>
    <col min="2305" max="2305" width="17.7109375" style="31" customWidth="1"/>
    <col min="2306" max="2311" width="11.42578125" style="31"/>
    <col min="2312" max="2312" width="20.5703125" style="31" customWidth="1"/>
    <col min="2313" max="2560" width="11.42578125" style="31"/>
    <col min="2561" max="2561" width="17.7109375" style="31" customWidth="1"/>
    <col min="2562" max="2567" width="11.42578125" style="31"/>
    <col min="2568" max="2568" width="20.5703125" style="31" customWidth="1"/>
    <col min="2569" max="2816" width="11.42578125" style="31"/>
    <col min="2817" max="2817" width="17.7109375" style="31" customWidth="1"/>
    <col min="2818" max="2823" width="11.42578125" style="31"/>
    <col min="2824" max="2824" width="20.5703125" style="31" customWidth="1"/>
    <col min="2825" max="3072" width="11.42578125" style="31"/>
    <col min="3073" max="3073" width="17.7109375" style="31" customWidth="1"/>
    <col min="3074" max="3079" width="11.42578125" style="31"/>
    <col min="3080" max="3080" width="20.5703125" style="31" customWidth="1"/>
    <col min="3081" max="3328" width="11.42578125" style="31"/>
    <col min="3329" max="3329" width="17.7109375" style="31" customWidth="1"/>
    <col min="3330" max="3335" width="11.42578125" style="31"/>
    <col min="3336" max="3336" width="20.5703125" style="31" customWidth="1"/>
    <col min="3337" max="3584" width="11.42578125" style="31"/>
    <col min="3585" max="3585" width="17.7109375" style="31" customWidth="1"/>
    <col min="3586" max="3591" width="11.42578125" style="31"/>
    <col min="3592" max="3592" width="20.5703125" style="31" customWidth="1"/>
    <col min="3593" max="3840" width="11.42578125" style="31"/>
    <col min="3841" max="3841" width="17.7109375" style="31" customWidth="1"/>
    <col min="3842" max="3847" width="11.42578125" style="31"/>
    <col min="3848" max="3848" width="20.5703125" style="31" customWidth="1"/>
    <col min="3849" max="4096" width="11.42578125" style="31"/>
    <col min="4097" max="4097" width="17.7109375" style="31" customWidth="1"/>
    <col min="4098" max="4103" width="11.42578125" style="31"/>
    <col min="4104" max="4104" width="20.5703125" style="31" customWidth="1"/>
    <col min="4105" max="4352" width="11.42578125" style="31"/>
    <col min="4353" max="4353" width="17.7109375" style="31" customWidth="1"/>
    <col min="4354" max="4359" width="11.42578125" style="31"/>
    <col min="4360" max="4360" width="20.5703125" style="31" customWidth="1"/>
    <col min="4361" max="4608" width="11.42578125" style="31"/>
    <col min="4609" max="4609" width="17.7109375" style="31" customWidth="1"/>
    <col min="4610" max="4615" width="11.42578125" style="31"/>
    <col min="4616" max="4616" width="20.5703125" style="31" customWidth="1"/>
    <col min="4617" max="4864" width="11.42578125" style="31"/>
    <col min="4865" max="4865" width="17.7109375" style="31" customWidth="1"/>
    <col min="4866" max="4871" width="11.42578125" style="31"/>
    <col min="4872" max="4872" width="20.5703125" style="31" customWidth="1"/>
    <col min="4873" max="5120" width="11.42578125" style="31"/>
    <col min="5121" max="5121" width="17.7109375" style="31" customWidth="1"/>
    <col min="5122" max="5127" width="11.42578125" style="31"/>
    <col min="5128" max="5128" width="20.5703125" style="31" customWidth="1"/>
    <col min="5129" max="5376" width="11.42578125" style="31"/>
    <col min="5377" max="5377" width="17.7109375" style="31" customWidth="1"/>
    <col min="5378" max="5383" width="11.42578125" style="31"/>
    <col min="5384" max="5384" width="20.5703125" style="31" customWidth="1"/>
    <col min="5385" max="5632" width="11.42578125" style="31"/>
    <col min="5633" max="5633" width="17.7109375" style="31" customWidth="1"/>
    <col min="5634" max="5639" width="11.42578125" style="31"/>
    <col min="5640" max="5640" width="20.5703125" style="31" customWidth="1"/>
    <col min="5641" max="5888" width="11.42578125" style="31"/>
    <col min="5889" max="5889" width="17.7109375" style="31" customWidth="1"/>
    <col min="5890" max="5895" width="11.42578125" style="31"/>
    <col min="5896" max="5896" width="20.5703125" style="31" customWidth="1"/>
    <col min="5897" max="6144" width="11.42578125" style="31"/>
    <col min="6145" max="6145" width="17.7109375" style="31" customWidth="1"/>
    <col min="6146" max="6151" width="11.42578125" style="31"/>
    <col min="6152" max="6152" width="20.5703125" style="31" customWidth="1"/>
    <col min="6153" max="6400" width="11.42578125" style="31"/>
    <col min="6401" max="6401" width="17.7109375" style="31" customWidth="1"/>
    <col min="6402" max="6407" width="11.42578125" style="31"/>
    <col min="6408" max="6408" width="20.5703125" style="31" customWidth="1"/>
    <col min="6409" max="6656" width="11.42578125" style="31"/>
    <col min="6657" max="6657" width="17.7109375" style="31" customWidth="1"/>
    <col min="6658" max="6663" width="11.42578125" style="31"/>
    <col min="6664" max="6664" width="20.5703125" style="31" customWidth="1"/>
    <col min="6665" max="6912" width="11.42578125" style="31"/>
    <col min="6913" max="6913" width="17.7109375" style="31" customWidth="1"/>
    <col min="6914" max="6919" width="11.42578125" style="31"/>
    <col min="6920" max="6920" width="20.5703125" style="31" customWidth="1"/>
    <col min="6921" max="7168" width="11.42578125" style="31"/>
    <col min="7169" max="7169" width="17.7109375" style="31" customWidth="1"/>
    <col min="7170" max="7175" width="11.42578125" style="31"/>
    <col min="7176" max="7176" width="20.5703125" style="31" customWidth="1"/>
    <col min="7177" max="7424" width="11.42578125" style="31"/>
    <col min="7425" max="7425" width="17.7109375" style="31" customWidth="1"/>
    <col min="7426" max="7431" width="11.42578125" style="31"/>
    <col min="7432" max="7432" width="20.5703125" style="31" customWidth="1"/>
    <col min="7433" max="7680" width="11.42578125" style="31"/>
    <col min="7681" max="7681" width="17.7109375" style="31" customWidth="1"/>
    <col min="7682" max="7687" width="11.42578125" style="31"/>
    <col min="7688" max="7688" width="20.5703125" style="31" customWidth="1"/>
    <col min="7689" max="7936" width="11.42578125" style="31"/>
    <col min="7937" max="7937" width="17.7109375" style="31" customWidth="1"/>
    <col min="7938" max="7943" width="11.42578125" style="31"/>
    <col min="7944" max="7944" width="20.5703125" style="31" customWidth="1"/>
    <col min="7945" max="8192" width="11.42578125" style="31"/>
    <col min="8193" max="8193" width="17.7109375" style="31" customWidth="1"/>
    <col min="8194" max="8199" width="11.42578125" style="31"/>
    <col min="8200" max="8200" width="20.5703125" style="31" customWidth="1"/>
    <col min="8201" max="8448" width="11.42578125" style="31"/>
    <col min="8449" max="8449" width="17.7109375" style="31" customWidth="1"/>
    <col min="8450" max="8455" width="11.42578125" style="31"/>
    <col min="8456" max="8456" width="20.5703125" style="31" customWidth="1"/>
    <col min="8457" max="8704" width="11.42578125" style="31"/>
    <col min="8705" max="8705" width="17.7109375" style="31" customWidth="1"/>
    <col min="8706" max="8711" width="11.42578125" style="31"/>
    <col min="8712" max="8712" width="20.5703125" style="31" customWidth="1"/>
    <col min="8713" max="8960" width="11.42578125" style="31"/>
    <col min="8961" max="8961" width="17.7109375" style="31" customWidth="1"/>
    <col min="8962" max="8967" width="11.42578125" style="31"/>
    <col min="8968" max="8968" width="20.5703125" style="31" customWidth="1"/>
    <col min="8969" max="9216" width="11.42578125" style="31"/>
    <col min="9217" max="9217" width="17.7109375" style="31" customWidth="1"/>
    <col min="9218" max="9223" width="11.42578125" style="31"/>
    <col min="9224" max="9224" width="20.5703125" style="31" customWidth="1"/>
    <col min="9225" max="9472" width="11.42578125" style="31"/>
    <col min="9473" max="9473" width="17.7109375" style="31" customWidth="1"/>
    <col min="9474" max="9479" width="11.42578125" style="31"/>
    <col min="9480" max="9480" width="20.5703125" style="31" customWidth="1"/>
    <col min="9481" max="9728" width="11.42578125" style="31"/>
    <col min="9729" max="9729" width="17.7109375" style="31" customWidth="1"/>
    <col min="9730" max="9735" width="11.42578125" style="31"/>
    <col min="9736" max="9736" width="20.5703125" style="31" customWidth="1"/>
    <col min="9737" max="9984" width="11.42578125" style="31"/>
    <col min="9985" max="9985" width="17.7109375" style="31" customWidth="1"/>
    <col min="9986" max="9991" width="11.42578125" style="31"/>
    <col min="9992" max="9992" width="20.5703125" style="31" customWidth="1"/>
    <col min="9993" max="10240" width="11.42578125" style="31"/>
    <col min="10241" max="10241" width="17.7109375" style="31" customWidth="1"/>
    <col min="10242" max="10247" width="11.42578125" style="31"/>
    <col min="10248" max="10248" width="20.5703125" style="31" customWidth="1"/>
    <col min="10249" max="10496" width="11.42578125" style="31"/>
    <col min="10497" max="10497" width="17.7109375" style="31" customWidth="1"/>
    <col min="10498" max="10503" width="11.42578125" style="31"/>
    <col min="10504" max="10504" width="20.5703125" style="31" customWidth="1"/>
    <col min="10505" max="10752" width="11.42578125" style="31"/>
    <col min="10753" max="10753" width="17.7109375" style="31" customWidth="1"/>
    <col min="10754" max="10759" width="11.42578125" style="31"/>
    <col min="10760" max="10760" width="20.5703125" style="31" customWidth="1"/>
    <col min="10761" max="11008" width="11.42578125" style="31"/>
    <col min="11009" max="11009" width="17.7109375" style="31" customWidth="1"/>
    <col min="11010" max="11015" width="11.42578125" style="31"/>
    <col min="11016" max="11016" width="20.5703125" style="31" customWidth="1"/>
    <col min="11017" max="11264" width="11.42578125" style="31"/>
    <col min="11265" max="11265" width="17.7109375" style="31" customWidth="1"/>
    <col min="11266" max="11271" width="11.42578125" style="31"/>
    <col min="11272" max="11272" width="20.5703125" style="31" customWidth="1"/>
    <col min="11273" max="11520" width="11.42578125" style="31"/>
    <col min="11521" max="11521" width="17.7109375" style="31" customWidth="1"/>
    <col min="11522" max="11527" width="11.42578125" style="31"/>
    <col min="11528" max="11528" width="20.5703125" style="31" customWidth="1"/>
    <col min="11529" max="11776" width="11.42578125" style="31"/>
    <col min="11777" max="11777" width="17.7109375" style="31" customWidth="1"/>
    <col min="11778" max="11783" width="11.42578125" style="31"/>
    <col min="11784" max="11784" width="20.5703125" style="31" customWidth="1"/>
    <col min="11785" max="12032" width="11.42578125" style="31"/>
    <col min="12033" max="12033" width="17.7109375" style="31" customWidth="1"/>
    <col min="12034" max="12039" width="11.42578125" style="31"/>
    <col min="12040" max="12040" width="20.5703125" style="31" customWidth="1"/>
    <col min="12041" max="12288" width="11.42578125" style="31"/>
    <col min="12289" max="12289" width="17.7109375" style="31" customWidth="1"/>
    <col min="12290" max="12295" width="11.42578125" style="31"/>
    <col min="12296" max="12296" width="20.5703125" style="31" customWidth="1"/>
    <col min="12297" max="12544" width="11.42578125" style="31"/>
    <col min="12545" max="12545" width="17.7109375" style="31" customWidth="1"/>
    <col min="12546" max="12551" width="11.42578125" style="31"/>
    <col min="12552" max="12552" width="20.5703125" style="31" customWidth="1"/>
    <col min="12553" max="12800" width="11.42578125" style="31"/>
    <col min="12801" max="12801" width="17.7109375" style="31" customWidth="1"/>
    <col min="12802" max="12807" width="11.42578125" style="31"/>
    <col min="12808" max="12808" width="20.5703125" style="31" customWidth="1"/>
    <col min="12809" max="13056" width="11.42578125" style="31"/>
    <col min="13057" max="13057" width="17.7109375" style="31" customWidth="1"/>
    <col min="13058" max="13063" width="11.42578125" style="31"/>
    <col min="13064" max="13064" width="20.5703125" style="31" customWidth="1"/>
    <col min="13065" max="13312" width="11.42578125" style="31"/>
    <col min="13313" max="13313" width="17.7109375" style="31" customWidth="1"/>
    <col min="13314" max="13319" width="11.42578125" style="31"/>
    <col min="13320" max="13320" width="20.5703125" style="31" customWidth="1"/>
    <col min="13321" max="13568" width="11.42578125" style="31"/>
    <col min="13569" max="13569" width="17.7109375" style="31" customWidth="1"/>
    <col min="13570" max="13575" width="11.42578125" style="31"/>
    <col min="13576" max="13576" width="20.5703125" style="31" customWidth="1"/>
    <col min="13577" max="13824" width="11.42578125" style="31"/>
    <col min="13825" max="13825" width="17.7109375" style="31" customWidth="1"/>
    <col min="13826" max="13831" width="11.42578125" style="31"/>
    <col min="13832" max="13832" width="20.5703125" style="31" customWidth="1"/>
    <col min="13833" max="14080" width="11.42578125" style="31"/>
    <col min="14081" max="14081" width="17.7109375" style="31" customWidth="1"/>
    <col min="14082" max="14087" width="11.42578125" style="31"/>
    <col min="14088" max="14088" width="20.5703125" style="31" customWidth="1"/>
    <col min="14089" max="14336" width="11.42578125" style="31"/>
    <col min="14337" max="14337" width="17.7109375" style="31" customWidth="1"/>
    <col min="14338" max="14343" width="11.42578125" style="31"/>
    <col min="14344" max="14344" width="20.5703125" style="31" customWidth="1"/>
    <col min="14345" max="14592" width="11.42578125" style="31"/>
    <col min="14593" max="14593" width="17.7109375" style="31" customWidth="1"/>
    <col min="14594" max="14599" width="11.42578125" style="31"/>
    <col min="14600" max="14600" width="20.5703125" style="31" customWidth="1"/>
    <col min="14601" max="14848" width="11.42578125" style="31"/>
    <col min="14849" max="14849" width="17.7109375" style="31" customWidth="1"/>
    <col min="14850" max="14855" width="11.42578125" style="31"/>
    <col min="14856" max="14856" width="20.5703125" style="31" customWidth="1"/>
    <col min="14857" max="15104" width="11.42578125" style="31"/>
    <col min="15105" max="15105" width="17.7109375" style="31" customWidth="1"/>
    <col min="15106" max="15111" width="11.42578125" style="31"/>
    <col min="15112" max="15112" width="20.5703125" style="31" customWidth="1"/>
    <col min="15113" max="15360" width="11.42578125" style="31"/>
    <col min="15361" max="15361" width="17.7109375" style="31" customWidth="1"/>
    <col min="15362" max="15367" width="11.42578125" style="31"/>
    <col min="15368" max="15368" width="20.5703125" style="31" customWidth="1"/>
    <col min="15369" max="15616" width="11.42578125" style="31"/>
    <col min="15617" max="15617" width="17.7109375" style="31" customWidth="1"/>
    <col min="15618" max="15623" width="11.42578125" style="31"/>
    <col min="15624" max="15624" width="20.5703125" style="31" customWidth="1"/>
    <col min="15625" max="15872" width="11.42578125" style="31"/>
    <col min="15873" max="15873" width="17.7109375" style="31" customWidth="1"/>
    <col min="15874" max="15879" width="11.42578125" style="31"/>
    <col min="15880" max="15880" width="20.5703125" style="31" customWidth="1"/>
    <col min="15881" max="16128" width="11.42578125" style="31"/>
    <col min="16129" max="16129" width="17.7109375" style="31" customWidth="1"/>
    <col min="16130" max="16135" width="11.42578125" style="31"/>
    <col min="16136" max="16136" width="20.5703125" style="31" customWidth="1"/>
    <col min="16137" max="16384" width="11.42578125" style="31"/>
  </cols>
  <sheetData>
    <row r="1" spans="1:9" ht="15" customHeight="1" x14ac:dyDescent="0.25">
      <c r="A1" s="29" t="s">
        <v>64</v>
      </c>
    </row>
    <row r="2" spans="1:9" ht="15" customHeight="1" x14ac:dyDescent="0.25">
      <c r="A2" s="4"/>
    </row>
    <row r="3" spans="1:9" ht="15" customHeight="1" x14ac:dyDescent="0.2">
      <c r="A3" s="54" t="s">
        <v>82</v>
      </c>
      <c r="B3" s="54"/>
      <c r="C3" s="54"/>
      <c r="D3" s="54"/>
      <c r="E3" s="54"/>
      <c r="F3" s="54"/>
      <c r="G3" s="54"/>
      <c r="H3" s="54"/>
      <c r="I3" s="54"/>
    </row>
    <row r="4" spans="1:9" ht="15" customHeight="1" x14ac:dyDescent="0.2">
      <c r="A4" s="54"/>
      <c r="B4" s="54"/>
      <c r="C4" s="54"/>
      <c r="D4" s="54"/>
      <c r="E4" s="54"/>
      <c r="F4" s="54"/>
      <c r="G4" s="54"/>
      <c r="H4" s="54"/>
      <c r="I4" s="54"/>
    </row>
    <row r="5" spans="1:9" ht="15" customHeight="1" x14ac:dyDescent="0.25">
      <c r="A5" s="4"/>
    </row>
    <row r="7" spans="1:9" ht="15" customHeight="1" x14ac:dyDescent="0.25">
      <c r="B7" s="61" t="s">
        <v>83</v>
      </c>
      <c r="C7" s="62"/>
      <c r="D7" s="63"/>
      <c r="E7" s="61" t="s">
        <v>23</v>
      </c>
      <c r="F7" s="62"/>
      <c r="G7" s="63"/>
    </row>
    <row r="8" spans="1:9" ht="15" customHeight="1" x14ac:dyDescent="0.25">
      <c r="A8" s="52" t="s">
        <v>0</v>
      </c>
      <c r="B8" s="52" t="s">
        <v>20</v>
      </c>
      <c r="C8" s="52" t="s">
        <v>21</v>
      </c>
      <c r="D8" s="52" t="s">
        <v>19</v>
      </c>
      <c r="E8" s="52" t="s">
        <v>20</v>
      </c>
      <c r="F8" s="52" t="s">
        <v>21</v>
      </c>
      <c r="G8" s="52" t="s">
        <v>19</v>
      </c>
    </row>
    <row r="9" spans="1:9" x14ac:dyDescent="0.25">
      <c r="A9" s="5" t="s">
        <v>1</v>
      </c>
      <c r="B9" s="8">
        <v>6711</v>
      </c>
      <c r="C9" s="8">
        <v>6471</v>
      </c>
      <c r="D9" s="30">
        <f>B9+C9</f>
        <v>13182</v>
      </c>
      <c r="E9" s="8"/>
      <c r="F9" s="7"/>
      <c r="G9" s="30"/>
    </row>
    <row r="10" spans="1:9" x14ac:dyDescent="0.25">
      <c r="A10" s="6" t="s">
        <v>2</v>
      </c>
      <c r="B10" s="8">
        <v>8209</v>
      </c>
      <c r="C10" s="8">
        <v>7751</v>
      </c>
      <c r="D10" s="30">
        <f t="shared" ref="D10:D27" si="0">B10+C10</f>
        <v>15960</v>
      </c>
      <c r="E10" s="7"/>
      <c r="F10" s="7"/>
      <c r="G10" s="30"/>
    </row>
    <row r="11" spans="1:9" x14ac:dyDescent="0.25">
      <c r="A11" s="6" t="s">
        <v>3</v>
      </c>
      <c r="B11" s="8">
        <v>11227</v>
      </c>
      <c r="C11" s="8">
        <v>10636</v>
      </c>
      <c r="D11" s="30">
        <f t="shared" si="0"/>
        <v>21863</v>
      </c>
      <c r="E11" s="7"/>
      <c r="F11" s="7"/>
      <c r="G11" s="30"/>
    </row>
    <row r="12" spans="1:9" x14ac:dyDescent="0.25">
      <c r="A12" s="5" t="s">
        <v>4</v>
      </c>
      <c r="B12" s="8">
        <v>7583</v>
      </c>
      <c r="C12" s="8">
        <v>7154</v>
      </c>
      <c r="D12" s="30">
        <f t="shared" si="0"/>
        <v>14737</v>
      </c>
      <c r="E12" s="8">
        <f>B12</f>
        <v>7583</v>
      </c>
      <c r="F12" s="8">
        <f>C12</f>
        <v>7154</v>
      </c>
      <c r="G12" s="30">
        <f t="shared" ref="G12:G21" si="1">E12+F12</f>
        <v>14737</v>
      </c>
    </row>
    <row r="13" spans="1:9" x14ac:dyDescent="0.25">
      <c r="A13" s="5" t="s">
        <v>5</v>
      </c>
      <c r="B13" s="8">
        <v>9713</v>
      </c>
      <c r="C13" s="8">
        <v>9021</v>
      </c>
      <c r="D13" s="30">
        <f t="shared" si="0"/>
        <v>18734</v>
      </c>
      <c r="E13" s="8">
        <f t="shared" ref="E13:F21" si="2">B13</f>
        <v>9713</v>
      </c>
      <c r="F13" s="8">
        <f t="shared" si="2"/>
        <v>9021</v>
      </c>
      <c r="G13" s="30">
        <f t="shared" si="1"/>
        <v>18734</v>
      </c>
    </row>
    <row r="14" spans="1:9" x14ac:dyDescent="0.25">
      <c r="A14" s="5" t="s">
        <v>6</v>
      </c>
      <c r="B14" s="8">
        <v>10310</v>
      </c>
      <c r="C14" s="8">
        <v>9619</v>
      </c>
      <c r="D14" s="30">
        <f t="shared" si="0"/>
        <v>19929</v>
      </c>
      <c r="E14" s="8">
        <f t="shared" si="2"/>
        <v>10310</v>
      </c>
      <c r="F14" s="8">
        <f t="shared" si="2"/>
        <v>9619</v>
      </c>
      <c r="G14" s="30">
        <f t="shared" si="1"/>
        <v>19929</v>
      </c>
    </row>
    <row r="15" spans="1:9" x14ac:dyDescent="0.25">
      <c r="A15" s="5" t="s">
        <v>7</v>
      </c>
      <c r="B15" s="8">
        <v>11328</v>
      </c>
      <c r="C15" s="8">
        <v>10613</v>
      </c>
      <c r="D15" s="30">
        <f t="shared" si="0"/>
        <v>21941</v>
      </c>
      <c r="E15" s="8">
        <f t="shared" si="2"/>
        <v>11328</v>
      </c>
      <c r="F15" s="8">
        <f t="shared" si="2"/>
        <v>10613</v>
      </c>
      <c r="G15" s="30">
        <f t="shared" si="1"/>
        <v>21941</v>
      </c>
    </row>
    <row r="16" spans="1:9" x14ac:dyDescent="0.25">
      <c r="A16" s="5" t="s">
        <v>8</v>
      </c>
      <c r="B16" s="8">
        <v>12800</v>
      </c>
      <c r="C16" s="8">
        <v>12107</v>
      </c>
      <c r="D16" s="30">
        <f t="shared" si="0"/>
        <v>24907</v>
      </c>
      <c r="E16" s="8">
        <f t="shared" si="2"/>
        <v>12800</v>
      </c>
      <c r="F16" s="8">
        <f t="shared" si="2"/>
        <v>12107</v>
      </c>
      <c r="G16" s="30">
        <f t="shared" si="1"/>
        <v>24907</v>
      </c>
    </row>
    <row r="17" spans="1:7" x14ac:dyDescent="0.25">
      <c r="A17" s="5" t="s">
        <v>9</v>
      </c>
      <c r="B17" s="8">
        <v>14152</v>
      </c>
      <c r="C17" s="8">
        <v>13566</v>
      </c>
      <c r="D17" s="30">
        <f t="shared" si="0"/>
        <v>27718</v>
      </c>
      <c r="E17" s="8">
        <f t="shared" si="2"/>
        <v>14152</v>
      </c>
      <c r="F17" s="8">
        <f t="shared" si="2"/>
        <v>13566</v>
      </c>
      <c r="G17" s="30">
        <f t="shared" si="1"/>
        <v>27718</v>
      </c>
    </row>
    <row r="18" spans="1:7" x14ac:dyDescent="0.25">
      <c r="A18" s="5" t="s">
        <v>10</v>
      </c>
      <c r="B18" s="8">
        <v>14717</v>
      </c>
      <c r="C18" s="8">
        <v>14465</v>
      </c>
      <c r="D18" s="30">
        <f t="shared" si="0"/>
        <v>29182</v>
      </c>
      <c r="E18" s="8">
        <f t="shared" si="2"/>
        <v>14717</v>
      </c>
      <c r="F18" s="8">
        <f t="shared" si="2"/>
        <v>14465</v>
      </c>
      <c r="G18" s="30">
        <f t="shared" si="1"/>
        <v>29182</v>
      </c>
    </row>
    <row r="19" spans="1:7" x14ac:dyDescent="0.25">
      <c r="A19" s="5" t="s">
        <v>11</v>
      </c>
      <c r="B19" s="8">
        <v>16020</v>
      </c>
      <c r="C19" s="8">
        <v>15764</v>
      </c>
      <c r="D19" s="30">
        <f t="shared" si="0"/>
        <v>31784</v>
      </c>
      <c r="E19" s="8">
        <f t="shared" si="2"/>
        <v>16020</v>
      </c>
      <c r="F19" s="8">
        <f t="shared" si="2"/>
        <v>15764</v>
      </c>
      <c r="G19" s="30">
        <f t="shared" si="1"/>
        <v>31784</v>
      </c>
    </row>
    <row r="20" spans="1:7" x14ac:dyDescent="0.25">
      <c r="A20" s="5" t="s">
        <v>12</v>
      </c>
      <c r="B20" s="8">
        <v>16765</v>
      </c>
      <c r="C20" s="8">
        <v>15978</v>
      </c>
      <c r="D20" s="30">
        <f t="shared" si="0"/>
        <v>32743</v>
      </c>
      <c r="E20" s="8">
        <f t="shared" si="2"/>
        <v>16765</v>
      </c>
      <c r="F20" s="8">
        <f t="shared" si="2"/>
        <v>15978</v>
      </c>
      <c r="G20" s="30">
        <f t="shared" si="1"/>
        <v>32743</v>
      </c>
    </row>
    <row r="21" spans="1:7" x14ac:dyDescent="0.25">
      <c r="A21" s="5" t="s">
        <v>13</v>
      </c>
      <c r="B21" s="8">
        <v>14299</v>
      </c>
      <c r="C21" s="8">
        <v>13617</v>
      </c>
      <c r="D21" s="30">
        <f t="shared" si="0"/>
        <v>27916</v>
      </c>
      <c r="E21" s="8">
        <f t="shared" si="2"/>
        <v>14299</v>
      </c>
      <c r="F21" s="8">
        <f t="shared" si="2"/>
        <v>13617</v>
      </c>
      <c r="G21" s="30">
        <f t="shared" si="1"/>
        <v>27916</v>
      </c>
    </row>
    <row r="22" spans="1:7" x14ac:dyDescent="0.25">
      <c r="A22" s="5" t="s">
        <v>14</v>
      </c>
      <c r="B22" s="8">
        <v>11297</v>
      </c>
      <c r="C22" s="8">
        <v>10712</v>
      </c>
      <c r="D22" s="30">
        <f t="shared" si="0"/>
        <v>22009</v>
      </c>
      <c r="E22" s="7"/>
      <c r="F22" s="7"/>
      <c r="G22" s="30"/>
    </row>
    <row r="23" spans="1:7" x14ac:dyDescent="0.25">
      <c r="A23" s="5" t="s">
        <v>15</v>
      </c>
      <c r="B23" s="8">
        <v>9032</v>
      </c>
      <c r="C23" s="8">
        <v>10056</v>
      </c>
      <c r="D23" s="30">
        <f t="shared" si="0"/>
        <v>19088</v>
      </c>
      <c r="E23" s="7"/>
      <c r="F23" s="7"/>
      <c r="G23" s="30"/>
    </row>
    <row r="24" spans="1:7" x14ac:dyDescent="0.25">
      <c r="A24" s="5" t="s">
        <v>16</v>
      </c>
      <c r="B24" s="8">
        <v>7471</v>
      </c>
      <c r="C24" s="8">
        <v>9397</v>
      </c>
      <c r="D24" s="30">
        <f t="shared" si="0"/>
        <v>16868</v>
      </c>
      <c r="E24" s="7"/>
      <c r="F24" s="7"/>
      <c r="G24" s="30"/>
    </row>
    <row r="25" spans="1:7" x14ac:dyDescent="0.25">
      <c r="A25" s="5" t="s">
        <v>17</v>
      </c>
      <c r="B25" s="8">
        <v>6862</v>
      </c>
      <c r="C25" s="8">
        <v>10210</v>
      </c>
      <c r="D25" s="30">
        <f t="shared" si="0"/>
        <v>17072</v>
      </c>
      <c r="E25" s="7"/>
      <c r="F25" s="7"/>
      <c r="G25" s="30"/>
    </row>
    <row r="26" spans="1:7" x14ac:dyDescent="0.25">
      <c r="A26" s="5" t="s">
        <v>18</v>
      </c>
      <c r="B26" s="8">
        <v>5588</v>
      </c>
      <c r="C26" s="8">
        <v>10629</v>
      </c>
      <c r="D26" s="30">
        <f t="shared" si="0"/>
        <v>16217</v>
      </c>
      <c r="E26" s="7"/>
      <c r="F26" s="7"/>
      <c r="G26" s="30"/>
    </row>
    <row r="27" spans="1:7" x14ac:dyDescent="0.25">
      <c r="A27" s="5" t="s">
        <v>19</v>
      </c>
      <c r="B27" s="30">
        <f>SUM(B9:B26)</f>
        <v>194084</v>
      </c>
      <c r="C27" s="30">
        <f>SUM(C9:C26)</f>
        <v>197766</v>
      </c>
      <c r="D27" s="30">
        <f t="shared" si="0"/>
        <v>391850</v>
      </c>
      <c r="E27" s="30">
        <f>SUM(E12:E26)</f>
        <v>127687</v>
      </c>
      <c r="F27" s="30">
        <f>SUM(F12:F26)</f>
        <v>121904</v>
      </c>
      <c r="G27" s="30">
        <f>SUM(G12:G26)</f>
        <v>249591</v>
      </c>
    </row>
    <row r="31" spans="1:7" x14ac:dyDescent="0.25">
      <c r="A31" s="21"/>
    </row>
    <row r="33" spans="1:4" x14ac:dyDescent="0.25">
      <c r="A33" s="13"/>
      <c r="B33" s="13"/>
      <c r="C33" s="13"/>
      <c r="D33" s="13"/>
    </row>
    <row r="34" spans="1:4" ht="15" customHeight="1" x14ac:dyDescent="0.25">
      <c r="A34" s="42"/>
      <c r="B34" s="42"/>
      <c r="C34" s="42"/>
      <c r="D34" s="42"/>
    </row>
    <row r="35" spans="1:4" x14ac:dyDescent="0.25">
      <c r="A35" s="41"/>
      <c r="B35" s="41"/>
      <c r="C35" s="41"/>
      <c r="D35" s="41"/>
    </row>
    <row r="36" spans="1:4" x14ac:dyDescent="0.25">
      <c r="A36" s="41"/>
      <c r="B36" s="41"/>
      <c r="C36" s="41"/>
      <c r="D36" s="41"/>
    </row>
    <row r="37" spans="1:4" x14ac:dyDescent="0.25">
      <c r="A37" s="41"/>
      <c r="B37" s="41"/>
      <c r="C37" s="41"/>
      <c r="D37" s="41"/>
    </row>
    <row r="38" spans="1:4" x14ac:dyDescent="0.25">
      <c r="A38" s="41"/>
      <c r="B38" s="41"/>
      <c r="C38" s="41"/>
      <c r="D38" s="41"/>
    </row>
    <row r="39" spans="1:4" x14ac:dyDescent="0.25">
      <c r="A39" s="41"/>
      <c r="B39" s="41"/>
      <c r="C39" s="41"/>
      <c r="D39" s="41"/>
    </row>
    <row r="40" spans="1:4" x14ac:dyDescent="0.25">
      <c r="A40" s="41"/>
      <c r="B40" s="41"/>
      <c r="C40" s="41"/>
      <c r="D40" s="41"/>
    </row>
    <row r="41" spans="1:4" x14ac:dyDescent="0.25">
      <c r="A41" s="41"/>
      <c r="B41" s="41"/>
      <c r="C41" s="41"/>
      <c r="D41" s="41"/>
    </row>
    <row r="42" spans="1:4" x14ac:dyDescent="0.25">
      <c r="A42" s="43"/>
      <c r="B42" s="43"/>
      <c r="C42" s="43"/>
      <c r="D42" s="43"/>
    </row>
    <row r="43" spans="1:4" x14ac:dyDescent="0.25">
      <c r="A43" s="43"/>
      <c r="B43" s="43"/>
      <c r="C43" s="43"/>
      <c r="D43" s="43"/>
    </row>
    <row r="44" spans="1:4" x14ac:dyDescent="0.25">
      <c r="A44" s="43"/>
      <c r="B44" s="43"/>
      <c r="C44" s="43"/>
      <c r="D44" s="43"/>
    </row>
  </sheetData>
  <mergeCells count="3">
    <mergeCell ref="E7:G7"/>
    <mergeCell ref="B7:D7"/>
    <mergeCell ref="A3:I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7"/>
  <sheetViews>
    <sheetView workbookViewId="0">
      <selection activeCell="B9" sqref="B9"/>
    </sheetView>
  </sheetViews>
  <sheetFormatPr baseColWidth="10" defaultRowHeight="14.25" x14ac:dyDescent="0.2"/>
  <cols>
    <col min="1" max="1" width="18" style="31" customWidth="1"/>
    <col min="2" max="4" width="12.7109375" style="31" bestFit="1" customWidth="1"/>
    <col min="5" max="7" width="11.42578125" style="31"/>
    <col min="8" max="8" width="18.85546875" style="35" customWidth="1"/>
    <col min="9" max="9" width="11.42578125" style="35"/>
    <col min="10" max="256" width="11.42578125" style="31"/>
    <col min="257" max="257" width="18" style="31" customWidth="1"/>
    <col min="258" max="260" width="12.7109375" style="31" bestFit="1" customWidth="1"/>
    <col min="261" max="263" width="11.42578125" style="31"/>
    <col min="264" max="264" width="18.85546875" style="31" customWidth="1"/>
    <col min="265" max="512" width="11.42578125" style="31"/>
    <col min="513" max="513" width="18" style="31" customWidth="1"/>
    <col min="514" max="516" width="12.7109375" style="31" bestFit="1" customWidth="1"/>
    <col min="517" max="519" width="11.42578125" style="31"/>
    <col min="520" max="520" width="18.85546875" style="31" customWidth="1"/>
    <col min="521" max="768" width="11.42578125" style="31"/>
    <col min="769" max="769" width="18" style="31" customWidth="1"/>
    <col min="770" max="772" width="12.7109375" style="31" bestFit="1" customWidth="1"/>
    <col min="773" max="775" width="11.42578125" style="31"/>
    <col min="776" max="776" width="18.85546875" style="31" customWidth="1"/>
    <col min="777" max="1024" width="11.42578125" style="31"/>
    <col min="1025" max="1025" width="18" style="31" customWidth="1"/>
    <col min="1026" max="1028" width="12.7109375" style="31" bestFit="1" customWidth="1"/>
    <col min="1029" max="1031" width="11.42578125" style="31"/>
    <col min="1032" max="1032" width="18.85546875" style="31" customWidth="1"/>
    <col min="1033" max="1280" width="11.42578125" style="31"/>
    <col min="1281" max="1281" width="18" style="31" customWidth="1"/>
    <col min="1282" max="1284" width="12.7109375" style="31" bestFit="1" customWidth="1"/>
    <col min="1285" max="1287" width="11.42578125" style="31"/>
    <col min="1288" max="1288" width="18.85546875" style="31" customWidth="1"/>
    <col min="1289" max="1536" width="11.42578125" style="31"/>
    <col min="1537" max="1537" width="18" style="31" customWidth="1"/>
    <col min="1538" max="1540" width="12.7109375" style="31" bestFit="1" customWidth="1"/>
    <col min="1541" max="1543" width="11.42578125" style="31"/>
    <col min="1544" max="1544" width="18.85546875" style="31" customWidth="1"/>
    <col min="1545" max="1792" width="11.42578125" style="31"/>
    <col min="1793" max="1793" width="18" style="31" customWidth="1"/>
    <col min="1794" max="1796" width="12.7109375" style="31" bestFit="1" customWidth="1"/>
    <col min="1797" max="1799" width="11.42578125" style="31"/>
    <col min="1800" max="1800" width="18.85546875" style="31" customWidth="1"/>
    <col min="1801" max="2048" width="11.42578125" style="31"/>
    <col min="2049" max="2049" width="18" style="31" customWidth="1"/>
    <col min="2050" max="2052" width="12.7109375" style="31" bestFit="1" customWidth="1"/>
    <col min="2053" max="2055" width="11.42578125" style="31"/>
    <col min="2056" max="2056" width="18.85546875" style="31" customWidth="1"/>
    <col min="2057" max="2304" width="11.42578125" style="31"/>
    <col min="2305" max="2305" width="18" style="31" customWidth="1"/>
    <col min="2306" max="2308" width="12.7109375" style="31" bestFit="1" customWidth="1"/>
    <col min="2309" max="2311" width="11.42578125" style="31"/>
    <col min="2312" max="2312" width="18.85546875" style="31" customWidth="1"/>
    <col min="2313" max="2560" width="11.42578125" style="31"/>
    <col min="2561" max="2561" width="18" style="31" customWidth="1"/>
    <col min="2562" max="2564" width="12.7109375" style="31" bestFit="1" customWidth="1"/>
    <col min="2565" max="2567" width="11.42578125" style="31"/>
    <col min="2568" max="2568" width="18.85546875" style="31" customWidth="1"/>
    <col min="2569" max="2816" width="11.42578125" style="31"/>
    <col min="2817" max="2817" width="18" style="31" customWidth="1"/>
    <col min="2818" max="2820" width="12.7109375" style="31" bestFit="1" customWidth="1"/>
    <col min="2821" max="2823" width="11.42578125" style="31"/>
    <col min="2824" max="2824" width="18.85546875" style="31" customWidth="1"/>
    <col min="2825" max="3072" width="11.42578125" style="31"/>
    <col min="3073" max="3073" width="18" style="31" customWidth="1"/>
    <col min="3074" max="3076" width="12.7109375" style="31" bestFit="1" customWidth="1"/>
    <col min="3077" max="3079" width="11.42578125" style="31"/>
    <col min="3080" max="3080" width="18.85546875" style="31" customWidth="1"/>
    <col min="3081" max="3328" width="11.42578125" style="31"/>
    <col min="3329" max="3329" width="18" style="31" customWidth="1"/>
    <col min="3330" max="3332" width="12.7109375" style="31" bestFit="1" customWidth="1"/>
    <col min="3333" max="3335" width="11.42578125" style="31"/>
    <col min="3336" max="3336" width="18.85546875" style="31" customWidth="1"/>
    <col min="3337" max="3584" width="11.42578125" style="31"/>
    <col min="3585" max="3585" width="18" style="31" customWidth="1"/>
    <col min="3586" max="3588" width="12.7109375" style="31" bestFit="1" customWidth="1"/>
    <col min="3589" max="3591" width="11.42578125" style="31"/>
    <col min="3592" max="3592" width="18.85546875" style="31" customWidth="1"/>
    <col min="3593" max="3840" width="11.42578125" style="31"/>
    <col min="3841" max="3841" width="18" style="31" customWidth="1"/>
    <col min="3842" max="3844" width="12.7109375" style="31" bestFit="1" customWidth="1"/>
    <col min="3845" max="3847" width="11.42578125" style="31"/>
    <col min="3848" max="3848" width="18.85546875" style="31" customWidth="1"/>
    <col min="3849" max="4096" width="11.42578125" style="31"/>
    <col min="4097" max="4097" width="18" style="31" customWidth="1"/>
    <col min="4098" max="4100" width="12.7109375" style="31" bestFit="1" customWidth="1"/>
    <col min="4101" max="4103" width="11.42578125" style="31"/>
    <col min="4104" max="4104" width="18.85546875" style="31" customWidth="1"/>
    <col min="4105" max="4352" width="11.42578125" style="31"/>
    <col min="4353" max="4353" width="18" style="31" customWidth="1"/>
    <col min="4354" max="4356" width="12.7109375" style="31" bestFit="1" customWidth="1"/>
    <col min="4357" max="4359" width="11.42578125" style="31"/>
    <col min="4360" max="4360" width="18.85546875" style="31" customWidth="1"/>
    <col min="4361" max="4608" width="11.42578125" style="31"/>
    <col min="4609" max="4609" width="18" style="31" customWidth="1"/>
    <col min="4610" max="4612" width="12.7109375" style="31" bestFit="1" customWidth="1"/>
    <col min="4613" max="4615" width="11.42578125" style="31"/>
    <col min="4616" max="4616" width="18.85546875" style="31" customWidth="1"/>
    <col min="4617" max="4864" width="11.42578125" style="31"/>
    <col min="4865" max="4865" width="18" style="31" customWidth="1"/>
    <col min="4866" max="4868" width="12.7109375" style="31" bestFit="1" customWidth="1"/>
    <col min="4869" max="4871" width="11.42578125" style="31"/>
    <col min="4872" max="4872" width="18.85546875" style="31" customWidth="1"/>
    <col min="4873" max="5120" width="11.42578125" style="31"/>
    <col min="5121" max="5121" width="18" style="31" customWidth="1"/>
    <col min="5122" max="5124" width="12.7109375" style="31" bestFit="1" customWidth="1"/>
    <col min="5125" max="5127" width="11.42578125" style="31"/>
    <col min="5128" max="5128" width="18.85546875" style="31" customWidth="1"/>
    <col min="5129" max="5376" width="11.42578125" style="31"/>
    <col min="5377" max="5377" width="18" style="31" customWidth="1"/>
    <col min="5378" max="5380" width="12.7109375" style="31" bestFit="1" customWidth="1"/>
    <col min="5381" max="5383" width="11.42578125" style="31"/>
    <col min="5384" max="5384" width="18.85546875" style="31" customWidth="1"/>
    <col min="5385" max="5632" width="11.42578125" style="31"/>
    <col min="5633" max="5633" width="18" style="31" customWidth="1"/>
    <col min="5634" max="5636" width="12.7109375" style="31" bestFit="1" customWidth="1"/>
    <col min="5637" max="5639" width="11.42578125" style="31"/>
    <col min="5640" max="5640" width="18.85546875" style="31" customWidth="1"/>
    <col min="5641" max="5888" width="11.42578125" style="31"/>
    <col min="5889" max="5889" width="18" style="31" customWidth="1"/>
    <col min="5890" max="5892" width="12.7109375" style="31" bestFit="1" customWidth="1"/>
    <col min="5893" max="5895" width="11.42578125" style="31"/>
    <col min="5896" max="5896" width="18.85546875" style="31" customWidth="1"/>
    <col min="5897" max="6144" width="11.42578125" style="31"/>
    <col min="6145" max="6145" width="18" style="31" customWidth="1"/>
    <col min="6146" max="6148" width="12.7109375" style="31" bestFit="1" customWidth="1"/>
    <col min="6149" max="6151" width="11.42578125" style="31"/>
    <col min="6152" max="6152" width="18.85546875" style="31" customWidth="1"/>
    <col min="6153" max="6400" width="11.42578125" style="31"/>
    <col min="6401" max="6401" width="18" style="31" customWidth="1"/>
    <col min="6402" max="6404" width="12.7109375" style="31" bestFit="1" customWidth="1"/>
    <col min="6405" max="6407" width="11.42578125" style="31"/>
    <col min="6408" max="6408" width="18.85546875" style="31" customWidth="1"/>
    <col min="6409" max="6656" width="11.42578125" style="31"/>
    <col min="6657" max="6657" width="18" style="31" customWidth="1"/>
    <col min="6658" max="6660" width="12.7109375" style="31" bestFit="1" customWidth="1"/>
    <col min="6661" max="6663" width="11.42578125" style="31"/>
    <col min="6664" max="6664" width="18.85546875" style="31" customWidth="1"/>
    <col min="6665" max="6912" width="11.42578125" style="31"/>
    <col min="6913" max="6913" width="18" style="31" customWidth="1"/>
    <col min="6914" max="6916" width="12.7109375" style="31" bestFit="1" customWidth="1"/>
    <col min="6917" max="6919" width="11.42578125" style="31"/>
    <col min="6920" max="6920" width="18.85546875" style="31" customWidth="1"/>
    <col min="6921" max="7168" width="11.42578125" style="31"/>
    <col min="7169" max="7169" width="18" style="31" customWidth="1"/>
    <col min="7170" max="7172" width="12.7109375" style="31" bestFit="1" customWidth="1"/>
    <col min="7173" max="7175" width="11.42578125" style="31"/>
    <col min="7176" max="7176" width="18.85546875" style="31" customWidth="1"/>
    <col min="7177" max="7424" width="11.42578125" style="31"/>
    <col min="7425" max="7425" width="18" style="31" customWidth="1"/>
    <col min="7426" max="7428" width="12.7109375" style="31" bestFit="1" customWidth="1"/>
    <col min="7429" max="7431" width="11.42578125" style="31"/>
    <col min="7432" max="7432" width="18.85546875" style="31" customWidth="1"/>
    <col min="7433" max="7680" width="11.42578125" style="31"/>
    <col min="7681" max="7681" width="18" style="31" customWidth="1"/>
    <col min="7682" max="7684" width="12.7109375" style="31" bestFit="1" customWidth="1"/>
    <col min="7685" max="7687" width="11.42578125" style="31"/>
    <col min="7688" max="7688" width="18.85546875" style="31" customWidth="1"/>
    <col min="7689" max="7936" width="11.42578125" style="31"/>
    <col min="7937" max="7937" width="18" style="31" customWidth="1"/>
    <col min="7938" max="7940" width="12.7109375" style="31" bestFit="1" customWidth="1"/>
    <col min="7941" max="7943" width="11.42578125" style="31"/>
    <col min="7944" max="7944" width="18.85546875" style="31" customWidth="1"/>
    <col min="7945" max="8192" width="11.42578125" style="31"/>
    <col min="8193" max="8193" width="18" style="31" customWidth="1"/>
    <col min="8194" max="8196" width="12.7109375" style="31" bestFit="1" customWidth="1"/>
    <col min="8197" max="8199" width="11.42578125" style="31"/>
    <col min="8200" max="8200" width="18.85546875" style="31" customWidth="1"/>
    <col min="8201" max="8448" width="11.42578125" style="31"/>
    <col min="8449" max="8449" width="18" style="31" customWidth="1"/>
    <col min="8450" max="8452" width="12.7109375" style="31" bestFit="1" customWidth="1"/>
    <col min="8453" max="8455" width="11.42578125" style="31"/>
    <col min="8456" max="8456" width="18.85546875" style="31" customWidth="1"/>
    <col min="8457" max="8704" width="11.42578125" style="31"/>
    <col min="8705" max="8705" width="18" style="31" customWidth="1"/>
    <col min="8706" max="8708" width="12.7109375" style="31" bestFit="1" customWidth="1"/>
    <col min="8709" max="8711" width="11.42578125" style="31"/>
    <col min="8712" max="8712" width="18.85546875" style="31" customWidth="1"/>
    <col min="8713" max="8960" width="11.42578125" style="31"/>
    <col min="8961" max="8961" width="18" style="31" customWidth="1"/>
    <col min="8962" max="8964" width="12.7109375" style="31" bestFit="1" customWidth="1"/>
    <col min="8965" max="8967" width="11.42578125" style="31"/>
    <col min="8968" max="8968" width="18.85546875" style="31" customWidth="1"/>
    <col min="8969" max="9216" width="11.42578125" style="31"/>
    <col min="9217" max="9217" width="18" style="31" customWidth="1"/>
    <col min="9218" max="9220" width="12.7109375" style="31" bestFit="1" customWidth="1"/>
    <col min="9221" max="9223" width="11.42578125" style="31"/>
    <col min="9224" max="9224" width="18.85546875" style="31" customWidth="1"/>
    <col min="9225" max="9472" width="11.42578125" style="31"/>
    <col min="9473" max="9473" width="18" style="31" customWidth="1"/>
    <col min="9474" max="9476" width="12.7109375" style="31" bestFit="1" customWidth="1"/>
    <col min="9477" max="9479" width="11.42578125" style="31"/>
    <col min="9480" max="9480" width="18.85546875" style="31" customWidth="1"/>
    <col min="9481" max="9728" width="11.42578125" style="31"/>
    <col min="9729" max="9729" width="18" style="31" customWidth="1"/>
    <col min="9730" max="9732" width="12.7109375" style="31" bestFit="1" customWidth="1"/>
    <col min="9733" max="9735" width="11.42578125" style="31"/>
    <col min="9736" max="9736" width="18.85546875" style="31" customWidth="1"/>
    <col min="9737" max="9984" width="11.42578125" style="31"/>
    <col min="9985" max="9985" width="18" style="31" customWidth="1"/>
    <col min="9986" max="9988" width="12.7109375" style="31" bestFit="1" customWidth="1"/>
    <col min="9989" max="9991" width="11.42578125" style="31"/>
    <col min="9992" max="9992" width="18.85546875" style="31" customWidth="1"/>
    <col min="9993" max="10240" width="11.42578125" style="31"/>
    <col min="10241" max="10241" width="18" style="31" customWidth="1"/>
    <col min="10242" max="10244" width="12.7109375" style="31" bestFit="1" customWidth="1"/>
    <col min="10245" max="10247" width="11.42578125" style="31"/>
    <col min="10248" max="10248" width="18.85546875" style="31" customWidth="1"/>
    <col min="10249" max="10496" width="11.42578125" style="31"/>
    <col min="10497" max="10497" width="18" style="31" customWidth="1"/>
    <col min="10498" max="10500" width="12.7109375" style="31" bestFit="1" customWidth="1"/>
    <col min="10501" max="10503" width="11.42578125" style="31"/>
    <col min="10504" max="10504" width="18.85546875" style="31" customWidth="1"/>
    <col min="10505" max="10752" width="11.42578125" style="31"/>
    <col min="10753" max="10753" width="18" style="31" customWidth="1"/>
    <col min="10754" max="10756" width="12.7109375" style="31" bestFit="1" customWidth="1"/>
    <col min="10757" max="10759" width="11.42578125" style="31"/>
    <col min="10760" max="10760" width="18.85546875" style="31" customWidth="1"/>
    <col min="10761" max="11008" width="11.42578125" style="31"/>
    <col min="11009" max="11009" width="18" style="31" customWidth="1"/>
    <col min="11010" max="11012" width="12.7109375" style="31" bestFit="1" customWidth="1"/>
    <col min="11013" max="11015" width="11.42578125" style="31"/>
    <col min="11016" max="11016" width="18.85546875" style="31" customWidth="1"/>
    <col min="11017" max="11264" width="11.42578125" style="31"/>
    <col min="11265" max="11265" width="18" style="31" customWidth="1"/>
    <col min="11266" max="11268" width="12.7109375" style="31" bestFit="1" customWidth="1"/>
    <col min="11269" max="11271" width="11.42578125" style="31"/>
    <col min="11272" max="11272" width="18.85546875" style="31" customWidth="1"/>
    <col min="11273" max="11520" width="11.42578125" style="31"/>
    <col min="11521" max="11521" width="18" style="31" customWidth="1"/>
    <col min="11522" max="11524" width="12.7109375" style="31" bestFit="1" customWidth="1"/>
    <col min="11525" max="11527" width="11.42578125" style="31"/>
    <col min="11528" max="11528" width="18.85546875" style="31" customWidth="1"/>
    <col min="11529" max="11776" width="11.42578125" style="31"/>
    <col min="11777" max="11777" width="18" style="31" customWidth="1"/>
    <col min="11778" max="11780" width="12.7109375" style="31" bestFit="1" customWidth="1"/>
    <col min="11781" max="11783" width="11.42578125" style="31"/>
    <col min="11784" max="11784" width="18.85546875" style="31" customWidth="1"/>
    <col min="11785" max="12032" width="11.42578125" style="31"/>
    <col min="12033" max="12033" width="18" style="31" customWidth="1"/>
    <col min="12034" max="12036" width="12.7109375" style="31" bestFit="1" customWidth="1"/>
    <col min="12037" max="12039" width="11.42578125" style="31"/>
    <col min="12040" max="12040" width="18.85546875" style="31" customWidth="1"/>
    <col min="12041" max="12288" width="11.42578125" style="31"/>
    <col min="12289" max="12289" width="18" style="31" customWidth="1"/>
    <col min="12290" max="12292" width="12.7109375" style="31" bestFit="1" customWidth="1"/>
    <col min="12293" max="12295" width="11.42578125" style="31"/>
    <col min="12296" max="12296" width="18.85546875" style="31" customWidth="1"/>
    <col min="12297" max="12544" width="11.42578125" style="31"/>
    <col min="12545" max="12545" width="18" style="31" customWidth="1"/>
    <col min="12546" max="12548" width="12.7109375" style="31" bestFit="1" customWidth="1"/>
    <col min="12549" max="12551" width="11.42578125" style="31"/>
    <col min="12552" max="12552" width="18.85546875" style="31" customWidth="1"/>
    <col min="12553" max="12800" width="11.42578125" style="31"/>
    <col min="12801" max="12801" width="18" style="31" customWidth="1"/>
    <col min="12802" max="12804" width="12.7109375" style="31" bestFit="1" customWidth="1"/>
    <col min="12805" max="12807" width="11.42578125" style="31"/>
    <col min="12808" max="12808" width="18.85546875" style="31" customWidth="1"/>
    <col min="12809" max="13056" width="11.42578125" style="31"/>
    <col min="13057" max="13057" width="18" style="31" customWidth="1"/>
    <col min="13058" max="13060" width="12.7109375" style="31" bestFit="1" customWidth="1"/>
    <col min="13061" max="13063" width="11.42578125" style="31"/>
    <col min="13064" max="13064" width="18.85546875" style="31" customWidth="1"/>
    <col min="13065" max="13312" width="11.42578125" style="31"/>
    <col min="13313" max="13313" width="18" style="31" customWidth="1"/>
    <col min="13314" max="13316" width="12.7109375" style="31" bestFit="1" customWidth="1"/>
    <col min="13317" max="13319" width="11.42578125" style="31"/>
    <col min="13320" max="13320" width="18.85546875" style="31" customWidth="1"/>
    <col min="13321" max="13568" width="11.42578125" style="31"/>
    <col min="13569" max="13569" width="18" style="31" customWidth="1"/>
    <col min="13570" max="13572" width="12.7109375" style="31" bestFit="1" customWidth="1"/>
    <col min="13573" max="13575" width="11.42578125" style="31"/>
    <col min="13576" max="13576" width="18.85546875" style="31" customWidth="1"/>
    <col min="13577" max="13824" width="11.42578125" style="31"/>
    <col min="13825" max="13825" width="18" style="31" customWidth="1"/>
    <col min="13826" max="13828" width="12.7109375" style="31" bestFit="1" customWidth="1"/>
    <col min="13829" max="13831" width="11.42578125" style="31"/>
    <col min="13832" max="13832" width="18.85546875" style="31" customWidth="1"/>
    <col min="13833" max="14080" width="11.42578125" style="31"/>
    <col min="14081" max="14081" width="18" style="31" customWidth="1"/>
    <col min="14082" max="14084" width="12.7109375" style="31" bestFit="1" customWidth="1"/>
    <col min="14085" max="14087" width="11.42578125" style="31"/>
    <col min="14088" max="14088" width="18.85546875" style="31" customWidth="1"/>
    <col min="14089" max="14336" width="11.42578125" style="31"/>
    <col min="14337" max="14337" width="18" style="31" customWidth="1"/>
    <col min="14338" max="14340" width="12.7109375" style="31" bestFit="1" customWidth="1"/>
    <col min="14341" max="14343" width="11.42578125" style="31"/>
    <col min="14344" max="14344" width="18.85546875" style="31" customWidth="1"/>
    <col min="14345" max="14592" width="11.42578125" style="31"/>
    <col min="14593" max="14593" width="18" style="31" customWidth="1"/>
    <col min="14594" max="14596" width="12.7109375" style="31" bestFit="1" customWidth="1"/>
    <col min="14597" max="14599" width="11.42578125" style="31"/>
    <col min="14600" max="14600" width="18.85546875" style="31" customWidth="1"/>
    <col min="14601" max="14848" width="11.42578125" style="31"/>
    <col min="14849" max="14849" width="18" style="31" customWidth="1"/>
    <col min="14850" max="14852" width="12.7109375" style="31" bestFit="1" customWidth="1"/>
    <col min="14853" max="14855" width="11.42578125" style="31"/>
    <col min="14856" max="14856" width="18.85546875" style="31" customWidth="1"/>
    <col min="14857" max="15104" width="11.42578125" style="31"/>
    <col min="15105" max="15105" width="18" style="31" customWidth="1"/>
    <col min="15106" max="15108" width="12.7109375" style="31" bestFit="1" customWidth="1"/>
    <col min="15109" max="15111" width="11.42578125" style="31"/>
    <col min="15112" max="15112" width="18.85546875" style="31" customWidth="1"/>
    <col min="15113" max="15360" width="11.42578125" style="31"/>
    <col min="15361" max="15361" width="18" style="31" customWidth="1"/>
    <col min="15362" max="15364" width="12.7109375" style="31" bestFit="1" customWidth="1"/>
    <col min="15365" max="15367" width="11.42578125" style="31"/>
    <col min="15368" max="15368" width="18.85546875" style="31" customWidth="1"/>
    <col min="15369" max="15616" width="11.42578125" style="31"/>
    <col min="15617" max="15617" width="18" style="31" customWidth="1"/>
    <col min="15618" max="15620" width="12.7109375" style="31" bestFit="1" customWidth="1"/>
    <col min="15621" max="15623" width="11.42578125" style="31"/>
    <col min="15624" max="15624" width="18.85546875" style="31" customWidth="1"/>
    <col min="15625" max="15872" width="11.42578125" style="31"/>
    <col min="15873" max="15873" width="18" style="31" customWidth="1"/>
    <col min="15874" max="15876" width="12.7109375" style="31" bestFit="1" customWidth="1"/>
    <col min="15877" max="15879" width="11.42578125" style="31"/>
    <col min="15880" max="15880" width="18.85546875" style="31" customWidth="1"/>
    <col min="15881" max="16128" width="11.42578125" style="31"/>
    <col min="16129" max="16129" width="18" style="31" customWidth="1"/>
    <col min="16130" max="16132" width="12.7109375" style="31" bestFit="1" customWidth="1"/>
    <col min="16133" max="16135" width="11.42578125" style="31"/>
    <col min="16136" max="16136" width="18.85546875" style="31" customWidth="1"/>
    <col min="16137" max="16384" width="11.42578125" style="31"/>
  </cols>
  <sheetData>
    <row r="1" spans="1:9" ht="15.75" x14ac:dyDescent="0.25">
      <c r="A1" s="29" t="s">
        <v>64</v>
      </c>
    </row>
    <row r="2" spans="1:9" ht="15" x14ac:dyDescent="0.25">
      <c r="A2" s="4"/>
    </row>
    <row r="3" spans="1:9" x14ac:dyDescent="0.2">
      <c r="A3" s="54" t="s">
        <v>84</v>
      </c>
      <c r="B3" s="54"/>
      <c r="C3" s="54"/>
      <c r="D3" s="54"/>
      <c r="E3" s="54"/>
      <c r="F3" s="54"/>
      <c r="G3" s="54"/>
      <c r="H3" s="54"/>
      <c r="I3" s="54"/>
    </row>
    <row r="4" spans="1:9" x14ac:dyDescent="0.2">
      <c r="A4" s="54"/>
      <c r="B4" s="54"/>
      <c r="C4" s="54"/>
      <c r="D4" s="54"/>
      <c r="E4" s="54"/>
      <c r="F4" s="54"/>
      <c r="G4" s="54"/>
      <c r="H4" s="54"/>
      <c r="I4" s="54"/>
    </row>
    <row r="5" spans="1:9" ht="15" x14ac:dyDescent="0.25">
      <c r="A5" s="4"/>
    </row>
    <row r="6" spans="1:9" ht="15" x14ac:dyDescent="0.25">
      <c r="A6" s="4"/>
    </row>
    <row r="8" spans="1:9" ht="15" customHeight="1" x14ac:dyDescent="0.25">
      <c r="B8" s="61" t="s">
        <v>83</v>
      </c>
      <c r="C8" s="62"/>
      <c r="D8" s="63"/>
      <c r="E8" s="61" t="s">
        <v>23</v>
      </c>
      <c r="F8" s="62"/>
      <c r="G8" s="63"/>
    </row>
    <row r="9" spans="1:9" ht="15" customHeight="1" x14ac:dyDescent="0.25">
      <c r="A9" s="52" t="s">
        <v>0</v>
      </c>
      <c r="B9" s="52" t="s">
        <v>20</v>
      </c>
      <c r="C9" s="52" t="s">
        <v>21</v>
      </c>
      <c r="D9" s="52" t="s">
        <v>19</v>
      </c>
      <c r="E9" s="52" t="s">
        <v>20</v>
      </c>
      <c r="F9" s="52" t="s">
        <v>21</v>
      </c>
      <c r="G9" s="52" t="s">
        <v>19</v>
      </c>
    </row>
    <row r="10" spans="1:9" ht="15.75" x14ac:dyDescent="0.25">
      <c r="A10" s="5" t="s">
        <v>1</v>
      </c>
      <c r="B10" s="8">
        <v>21024</v>
      </c>
      <c r="C10" s="8">
        <v>19948</v>
      </c>
      <c r="D10" s="30">
        <f t="shared" ref="D10:D27" si="0">B10+C10</f>
        <v>40972</v>
      </c>
      <c r="E10" s="7"/>
      <c r="F10" s="7"/>
      <c r="G10" s="30"/>
    </row>
    <row r="11" spans="1:9" ht="15.75" x14ac:dyDescent="0.25">
      <c r="A11" s="6" t="s">
        <v>2</v>
      </c>
      <c r="B11" s="8">
        <v>24652</v>
      </c>
      <c r="C11" s="8">
        <v>23340</v>
      </c>
      <c r="D11" s="30">
        <f t="shared" si="0"/>
        <v>47992</v>
      </c>
      <c r="E11" s="7"/>
      <c r="F11" s="7"/>
      <c r="G11" s="30"/>
    </row>
    <row r="12" spans="1:9" ht="15.75" x14ac:dyDescent="0.25">
      <c r="A12" s="6" t="s">
        <v>3</v>
      </c>
      <c r="B12" s="8">
        <v>32731</v>
      </c>
      <c r="C12" s="8">
        <v>31079</v>
      </c>
      <c r="D12" s="30">
        <f t="shared" si="0"/>
        <v>63810</v>
      </c>
      <c r="E12" s="7"/>
      <c r="F12" s="7"/>
      <c r="G12" s="30"/>
    </row>
    <row r="13" spans="1:9" ht="15.75" x14ac:dyDescent="0.25">
      <c r="A13" s="5" t="s">
        <v>4</v>
      </c>
      <c r="B13" s="8">
        <v>21739</v>
      </c>
      <c r="C13" s="8">
        <v>20787</v>
      </c>
      <c r="D13" s="30">
        <f t="shared" si="0"/>
        <v>42526</v>
      </c>
      <c r="E13" s="8">
        <f t="shared" ref="E13:F22" si="1">B13</f>
        <v>21739</v>
      </c>
      <c r="F13" s="8">
        <f t="shared" si="1"/>
        <v>20787</v>
      </c>
      <c r="G13" s="30">
        <f t="shared" ref="G13:G28" si="2">E13+F13</f>
        <v>42526</v>
      </c>
    </row>
    <row r="14" spans="1:9" ht="15.75" x14ac:dyDescent="0.25">
      <c r="A14" s="5" t="s">
        <v>5</v>
      </c>
      <c r="B14" s="8">
        <v>27983</v>
      </c>
      <c r="C14" s="8">
        <v>26532</v>
      </c>
      <c r="D14" s="30">
        <f t="shared" si="0"/>
        <v>54515</v>
      </c>
      <c r="E14" s="8">
        <f t="shared" si="1"/>
        <v>27983</v>
      </c>
      <c r="F14" s="8">
        <f t="shared" si="1"/>
        <v>26532</v>
      </c>
      <c r="G14" s="30">
        <f t="shared" si="2"/>
        <v>54515</v>
      </c>
    </row>
    <row r="15" spans="1:9" ht="15.75" x14ac:dyDescent="0.25">
      <c r="A15" s="5" t="s">
        <v>6</v>
      </c>
      <c r="B15" s="8">
        <v>30149</v>
      </c>
      <c r="C15" s="8">
        <v>28656</v>
      </c>
      <c r="D15" s="30">
        <f t="shared" si="0"/>
        <v>58805</v>
      </c>
      <c r="E15" s="8">
        <f t="shared" si="1"/>
        <v>30149</v>
      </c>
      <c r="F15" s="8">
        <f t="shared" si="1"/>
        <v>28656</v>
      </c>
      <c r="G15" s="30">
        <f t="shared" si="2"/>
        <v>58805</v>
      </c>
    </row>
    <row r="16" spans="1:9" ht="15.75" x14ac:dyDescent="0.25">
      <c r="A16" s="5" t="s">
        <v>7</v>
      </c>
      <c r="B16" s="8">
        <v>32447</v>
      </c>
      <c r="C16" s="8">
        <v>30467</v>
      </c>
      <c r="D16" s="30">
        <f t="shared" si="0"/>
        <v>62914</v>
      </c>
      <c r="E16" s="8">
        <f t="shared" si="1"/>
        <v>32447</v>
      </c>
      <c r="F16" s="8">
        <f t="shared" si="1"/>
        <v>30467</v>
      </c>
      <c r="G16" s="30">
        <f t="shared" si="2"/>
        <v>62914</v>
      </c>
    </row>
    <row r="17" spans="1:7" ht="15.75" x14ac:dyDescent="0.25">
      <c r="A17" s="5" t="s">
        <v>8</v>
      </c>
      <c r="B17" s="8">
        <v>35806</v>
      </c>
      <c r="C17" s="8">
        <v>34759</v>
      </c>
      <c r="D17" s="30">
        <f t="shared" si="0"/>
        <v>70565</v>
      </c>
      <c r="E17" s="8">
        <f t="shared" si="1"/>
        <v>35806</v>
      </c>
      <c r="F17" s="8">
        <f t="shared" si="1"/>
        <v>34759</v>
      </c>
      <c r="G17" s="30">
        <f t="shared" si="2"/>
        <v>70565</v>
      </c>
    </row>
    <row r="18" spans="1:7" ht="15.75" x14ac:dyDescent="0.25">
      <c r="A18" s="5" t="s">
        <v>9</v>
      </c>
      <c r="B18" s="8">
        <v>39566</v>
      </c>
      <c r="C18" s="8">
        <v>38764</v>
      </c>
      <c r="D18" s="30">
        <f t="shared" si="0"/>
        <v>78330</v>
      </c>
      <c r="E18" s="8">
        <f t="shared" si="1"/>
        <v>39566</v>
      </c>
      <c r="F18" s="8">
        <f t="shared" si="1"/>
        <v>38764</v>
      </c>
      <c r="G18" s="30">
        <f t="shared" si="2"/>
        <v>78330</v>
      </c>
    </row>
    <row r="19" spans="1:7" ht="15.75" x14ac:dyDescent="0.25">
      <c r="A19" s="5" t="s">
        <v>10</v>
      </c>
      <c r="B19" s="8">
        <v>41008</v>
      </c>
      <c r="C19" s="8">
        <v>40156</v>
      </c>
      <c r="D19" s="30">
        <f t="shared" si="0"/>
        <v>81164</v>
      </c>
      <c r="E19" s="8">
        <f t="shared" si="1"/>
        <v>41008</v>
      </c>
      <c r="F19" s="8">
        <f t="shared" si="1"/>
        <v>40156</v>
      </c>
      <c r="G19" s="30">
        <f t="shared" si="2"/>
        <v>81164</v>
      </c>
    </row>
    <row r="20" spans="1:7" ht="15.75" x14ac:dyDescent="0.25">
      <c r="A20" s="5" t="s">
        <v>11</v>
      </c>
      <c r="B20" s="8">
        <v>42519</v>
      </c>
      <c r="C20" s="8">
        <v>42256</v>
      </c>
      <c r="D20" s="30">
        <f t="shared" si="0"/>
        <v>84775</v>
      </c>
      <c r="E20" s="8">
        <f t="shared" si="1"/>
        <v>42519</v>
      </c>
      <c r="F20" s="8">
        <f t="shared" si="1"/>
        <v>42256</v>
      </c>
      <c r="G20" s="30">
        <f t="shared" si="2"/>
        <v>84775</v>
      </c>
    </row>
    <row r="21" spans="1:7" ht="15.75" x14ac:dyDescent="0.25">
      <c r="A21" s="5" t="s">
        <v>12</v>
      </c>
      <c r="B21" s="8">
        <v>42872</v>
      </c>
      <c r="C21" s="8">
        <v>41569</v>
      </c>
      <c r="D21" s="30">
        <f t="shared" si="0"/>
        <v>84441</v>
      </c>
      <c r="E21" s="8">
        <f t="shared" si="1"/>
        <v>42872</v>
      </c>
      <c r="F21" s="8">
        <f t="shared" si="1"/>
        <v>41569</v>
      </c>
      <c r="G21" s="30">
        <f t="shared" si="2"/>
        <v>84441</v>
      </c>
    </row>
    <row r="22" spans="1:7" ht="15.75" x14ac:dyDescent="0.25">
      <c r="A22" s="5" t="s">
        <v>13</v>
      </c>
      <c r="B22" s="8">
        <v>35540</v>
      </c>
      <c r="C22" s="8">
        <v>34392</v>
      </c>
      <c r="D22" s="30">
        <f t="shared" si="0"/>
        <v>69932</v>
      </c>
      <c r="E22" s="8">
        <f t="shared" si="1"/>
        <v>35540</v>
      </c>
      <c r="F22" s="8">
        <f t="shared" si="1"/>
        <v>34392</v>
      </c>
      <c r="G22" s="30">
        <f t="shared" si="2"/>
        <v>69932</v>
      </c>
    </row>
    <row r="23" spans="1:7" ht="15.75" x14ac:dyDescent="0.25">
      <c r="A23" s="5" t="s">
        <v>14</v>
      </c>
      <c r="B23" s="8">
        <v>27887</v>
      </c>
      <c r="C23" s="8">
        <v>27478</v>
      </c>
      <c r="D23" s="30">
        <f t="shared" si="0"/>
        <v>55365</v>
      </c>
      <c r="E23" s="7"/>
      <c r="F23" s="7"/>
      <c r="G23" s="30"/>
    </row>
    <row r="24" spans="1:7" ht="15.75" x14ac:dyDescent="0.25">
      <c r="A24" s="5" t="s">
        <v>15</v>
      </c>
      <c r="B24" s="8">
        <v>23400</v>
      </c>
      <c r="C24" s="8">
        <v>26292</v>
      </c>
      <c r="D24" s="30">
        <f t="shared" si="0"/>
        <v>49692</v>
      </c>
      <c r="E24" s="7"/>
      <c r="F24" s="7"/>
      <c r="G24" s="30"/>
    </row>
    <row r="25" spans="1:7" ht="15.75" x14ac:dyDescent="0.25">
      <c r="A25" s="5" t="s">
        <v>16</v>
      </c>
      <c r="B25" s="8">
        <v>18603</v>
      </c>
      <c r="C25" s="8">
        <v>23581</v>
      </c>
      <c r="D25" s="30">
        <f t="shared" si="0"/>
        <v>42184</v>
      </c>
      <c r="E25" s="7"/>
      <c r="F25" s="7"/>
      <c r="G25" s="30"/>
    </row>
    <row r="26" spans="1:7" ht="15.75" x14ac:dyDescent="0.25">
      <c r="A26" s="5" t="s">
        <v>17</v>
      </c>
      <c r="B26" s="8">
        <v>16169</v>
      </c>
      <c r="C26" s="8">
        <v>24407</v>
      </c>
      <c r="D26" s="30">
        <f t="shared" si="0"/>
        <v>40576</v>
      </c>
      <c r="E26" s="7"/>
      <c r="F26" s="7"/>
      <c r="G26" s="30"/>
    </row>
    <row r="27" spans="1:7" ht="15.75" x14ac:dyDescent="0.25">
      <c r="A27" s="5" t="s">
        <v>18</v>
      </c>
      <c r="B27" s="8">
        <v>12193</v>
      </c>
      <c r="C27" s="8">
        <v>23236</v>
      </c>
      <c r="D27" s="30">
        <f t="shared" si="0"/>
        <v>35429</v>
      </c>
      <c r="E27" s="7"/>
      <c r="F27" s="7"/>
      <c r="G27" s="30"/>
    </row>
    <row r="28" spans="1:7" ht="15.75" x14ac:dyDescent="0.25">
      <c r="A28" s="5" t="s">
        <v>19</v>
      </c>
      <c r="B28" s="30">
        <f>SUM(B10:B27)</f>
        <v>526288</v>
      </c>
      <c r="C28" s="30">
        <f>SUM(C10:C27)</f>
        <v>537699</v>
      </c>
      <c r="D28" s="30">
        <f>SUM(D10:D27)</f>
        <v>1063987</v>
      </c>
      <c r="E28" s="30">
        <f>SUM(E10:E27)</f>
        <v>349629</v>
      </c>
      <c r="F28" s="30">
        <f>SUM(F10:F27)</f>
        <v>338338</v>
      </c>
      <c r="G28" s="30">
        <f t="shared" si="2"/>
        <v>687967</v>
      </c>
    </row>
    <row r="33" spans="1:5" x14ac:dyDescent="0.2">
      <c r="A33" s="21"/>
    </row>
    <row r="34" spans="1:5" ht="15.75" x14ac:dyDescent="0.25">
      <c r="A34" s="29"/>
      <c r="B34" s="29"/>
      <c r="C34" s="29"/>
      <c r="D34" s="29"/>
    </row>
    <row r="35" spans="1:5" ht="15" x14ac:dyDescent="0.25">
      <c r="A35" s="42"/>
      <c r="B35" s="42"/>
      <c r="C35" s="42"/>
      <c r="D35" s="42"/>
      <c r="E35" s="43"/>
    </row>
    <row r="36" spans="1:5" ht="15.75" customHeight="1" x14ac:dyDescent="0.25">
      <c r="A36" s="41"/>
      <c r="B36" s="41"/>
      <c r="C36" s="41"/>
      <c r="D36" s="41"/>
      <c r="E36" s="43"/>
    </row>
    <row r="37" spans="1:5" ht="15.75" customHeight="1" x14ac:dyDescent="0.25">
      <c r="A37" s="41"/>
      <c r="B37" s="41"/>
      <c r="C37" s="41"/>
      <c r="D37" s="41"/>
      <c r="E37" s="43"/>
    </row>
    <row r="38" spans="1:5" ht="15.75" customHeight="1" x14ac:dyDescent="0.25">
      <c r="A38" s="41"/>
      <c r="B38" s="41"/>
      <c r="C38" s="41"/>
      <c r="D38" s="41"/>
      <c r="E38" s="43"/>
    </row>
    <row r="39" spans="1:5" ht="15.75" customHeight="1" x14ac:dyDescent="0.25">
      <c r="A39" s="41"/>
      <c r="B39" s="41"/>
      <c r="C39" s="41"/>
      <c r="D39" s="41"/>
      <c r="E39" s="43"/>
    </row>
    <row r="40" spans="1:5" ht="15.75" customHeight="1" x14ac:dyDescent="0.25">
      <c r="A40" s="41"/>
      <c r="B40" s="41"/>
      <c r="C40" s="41"/>
      <c r="D40" s="41"/>
      <c r="E40" s="43"/>
    </row>
    <row r="41" spans="1:5" ht="15.75" customHeight="1" x14ac:dyDescent="0.25">
      <c r="A41" s="41"/>
      <c r="B41" s="41"/>
      <c r="C41" s="41"/>
      <c r="D41" s="41"/>
      <c r="E41" s="43"/>
    </row>
    <row r="42" spans="1:5" ht="15.75" customHeight="1" x14ac:dyDescent="0.25">
      <c r="A42" s="41"/>
      <c r="B42" s="41"/>
      <c r="C42" s="41"/>
      <c r="D42" s="41"/>
      <c r="E42" s="43"/>
    </row>
    <row r="43" spans="1:5" ht="15.75" customHeight="1" x14ac:dyDescent="0.25">
      <c r="A43" s="41"/>
      <c r="B43" s="41"/>
      <c r="C43" s="41"/>
      <c r="D43" s="41"/>
      <c r="E43" s="43"/>
    </row>
    <row r="44" spans="1:5" ht="15.75" customHeight="1" x14ac:dyDescent="0.25">
      <c r="A44" s="41"/>
      <c r="B44" s="41"/>
      <c r="C44" s="41"/>
      <c r="D44" s="41"/>
      <c r="E44" s="43"/>
    </row>
    <row r="45" spans="1:5" x14ac:dyDescent="0.2">
      <c r="A45" s="43"/>
      <c r="B45" s="43"/>
      <c r="C45" s="43"/>
      <c r="D45" s="43"/>
      <c r="E45" s="43"/>
    </row>
    <row r="46" spans="1:5" x14ac:dyDescent="0.2">
      <c r="A46" s="43"/>
      <c r="B46" s="43"/>
      <c r="C46" s="43"/>
      <c r="D46" s="43"/>
      <c r="E46" s="43"/>
    </row>
    <row r="47" spans="1:5" x14ac:dyDescent="0.2">
      <c r="A47" s="43"/>
      <c r="B47" s="43"/>
      <c r="C47" s="43"/>
      <c r="D47" s="43"/>
      <c r="E47" s="43"/>
    </row>
  </sheetData>
  <mergeCells count="3">
    <mergeCell ref="E8:G8"/>
    <mergeCell ref="B8:D8"/>
    <mergeCell ref="A3:I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3"/>
  <sheetViews>
    <sheetView workbookViewId="0">
      <selection activeCell="B8" sqref="B8"/>
    </sheetView>
  </sheetViews>
  <sheetFormatPr baseColWidth="10" defaultRowHeight="14.25" x14ac:dyDescent="0.2"/>
  <cols>
    <col min="1" max="1" width="16" style="31" customWidth="1"/>
    <col min="2" max="6" width="12.7109375" style="31" bestFit="1" customWidth="1"/>
    <col min="7" max="7" width="14.42578125" style="31" customWidth="1"/>
    <col min="8" max="9" width="11.42578125" style="35"/>
    <col min="10" max="256" width="11.42578125" style="31"/>
    <col min="257" max="257" width="16" style="31" customWidth="1"/>
    <col min="258" max="262" width="12.7109375" style="31" bestFit="1" customWidth="1"/>
    <col min="263" max="263" width="14.42578125" style="31" customWidth="1"/>
    <col min="264" max="512" width="11.42578125" style="31"/>
    <col min="513" max="513" width="16" style="31" customWidth="1"/>
    <col min="514" max="518" width="12.7109375" style="31" bestFit="1" customWidth="1"/>
    <col min="519" max="519" width="14.42578125" style="31" customWidth="1"/>
    <col min="520" max="768" width="11.42578125" style="31"/>
    <col min="769" max="769" width="16" style="31" customWidth="1"/>
    <col min="770" max="774" width="12.7109375" style="31" bestFit="1" customWidth="1"/>
    <col min="775" max="775" width="14.42578125" style="31" customWidth="1"/>
    <col min="776" max="1024" width="11.42578125" style="31"/>
    <col min="1025" max="1025" width="16" style="31" customWidth="1"/>
    <col min="1026" max="1030" width="12.7109375" style="31" bestFit="1" customWidth="1"/>
    <col min="1031" max="1031" width="14.42578125" style="31" customWidth="1"/>
    <col min="1032" max="1280" width="11.42578125" style="31"/>
    <col min="1281" max="1281" width="16" style="31" customWidth="1"/>
    <col min="1282" max="1286" width="12.7109375" style="31" bestFit="1" customWidth="1"/>
    <col min="1287" max="1287" width="14.42578125" style="31" customWidth="1"/>
    <col min="1288" max="1536" width="11.42578125" style="31"/>
    <col min="1537" max="1537" width="16" style="31" customWidth="1"/>
    <col min="1538" max="1542" width="12.7109375" style="31" bestFit="1" customWidth="1"/>
    <col min="1543" max="1543" width="14.42578125" style="31" customWidth="1"/>
    <col min="1544" max="1792" width="11.42578125" style="31"/>
    <col min="1793" max="1793" width="16" style="31" customWidth="1"/>
    <col min="1794" max="1798" width="12.7109375" style="31" bestFit="1" customWidth="1"/>
    <col min="1799" max="1799" width="14.42578125" style="31" customWidth="1"/>
    <col min="1800" max="2048" width="11.42578125" style="31"/>
    <col min="2049" max="2049" width="16" style="31" customWidth="1"/>
    <col min="2050" max="2054" width="12.7109375" style="31" bestFit="1" customWidth="1"/>
    <col min="2055" max="2055" width="14.42578125" style="31" customWidth="1"/>
    <col min="2056" max="2304" width="11.42578125" style="31"/>
    <col min="2305" max="2305" width="16" style="31" customWidth="1"/>
    <col min="2306" max="2310" width="12.7109375" style="31" bestFit="1" customWidth="1"/>
    <col min="2311" max="2311" width="14.42578125" style="31" customWidth="1"/>
    <col min="2312" max="2560" width="11.42578125" style="31"/>
    <col min="2561" max="2561" width="16" style="31" customWidth="1"/>
    <col min="2562" max="2566" width="12.7109375" style="31" bestFit="1" customWidth="1"/>
    <col min="2567" max="2567" width="14.42578125" style="31" customWidth="1"/>
    <col min="2568" max="2816" width="11.42578125" style="31"/>
    <col min="2817" max="2817" width="16" style="31" customWidth="1"/>
    <col min="2818" max="2822" width="12.7109375" style="31" bestFit="1" customWidth="1"/>
    <col min="2823" max="2823" width="14.42578125" style="31" customWidth="1"/>
    <col min="2824" max="3072" width="11.42578125" style="31"/>
    <col min="3073" max="3073" width="16" style="31" customWidth="1"/>
    <col min="3074" max="3078" width="12.7109375" style="31" bestFit="1" customWidth="1"/>
    <col min="3079" max="3079" width="14.42578125" style="31" customWidth="1"/>
    <col min="3080" max="3328" width="11.42578125" style="31"/>
    <col min="3329" max="3329" width="16" style="31" customWidth="1"/>
    <col min="3330" max="3334" width="12.7109375" style="31" bestFit="1" customWidth="1"/>
    <col min="3335" max="3335" width="14.42578125" style="31" customWidth="1"/>
    <col min="3336" max="3584" width="11.42578125" style="31"/>
    <col min="3585" max="3585" width="16" style="31" customWidth="1"/>
    <col min="3586" max="3590" width="12.7109375" style="31" bestFit="1" customWidth="1"/>
    <col min="3591" max="3591" width="14.42578125" style="31" customWidth="1"/>
    <col min="3592" max="3840" width="11.42578125" style="31"/>
    <col min="3841" max="3841" width="16" style="31" customWidth="1"/>
    <col min="3842" max="3846" width="12.7109375" style="31" bestFit="1" customWidth="1"/>
    <col min="3847" max="3847" width="14.42578125" style="31" customWidth="1"/>
    <col min="3848" max="4096" width="11.42578125" style="31"/>
    <col min="4097" max="4097" width="16" style="31" customWidth="1"/>
    <col min="4098" max="4102" width="12.7109375" style="31" bestFit="1" customWidth="1"/>
    <col min="4103" max="4103" width="14.42578125" style="31" customWidth="1"/>
    <col min="4104" max="4352" width="11.42578125" style="31"/>
    <col min="4353" max="4353" width="16" style="31" customWidth="1"/>
    <col min="4354" max="4358" width="12.7109375" style="31" bestFit="1" customWidth="1"/>
    <col min="4359" max="4359" width="14.42578125" style="31" customWidth="1"/>
    <col min="4360" max="4608" width="11.42578125" style="31"/>
    <col min="4609" max="4609" width="16" style="31" customWidth="1"/>
    <col min="4610" max="4614" width="12.7109375" style="31" bestFit="1" customWidth="1"/>
    <col min="4615" max="4615" width="14.42578125" style="31" customWidth="1"/>
    <col min="4616" max="4864" width="11.42578125" style="31"/>
    <col min="4865" max="4865" width="16" style="31" customWidth="1"/>
    <col min="4866" max="4870" width="12.7109375" style="31" bestFit="1" customWidth="1"/>
    <col min="4871" max="4871" width="14.42578125" style="31" customWidth="1"/>
    <col min="4872" max="5120" width="11.42578125" style="31"/>
    <col min="5121" max="5121" width="16" style="31" customWidth="1"/>
    <col min="5122" max="5126" width="12.7109375" style="31" bestFit="1" customWidth="1"/>
    <col min="5127" max="5127" width="14.42578125" style="31" customWidth="1"/>
    <col min="5128" max="5376" width="11.42578125" style="31"/>
    <col min="5377" max="5377" width="16" style="31" customWidth="1"/>
    <col min="5378" max="5382" width="12.7109375" style="31" bestFit="1" customWidth="1"/>
    <col min="5383" max="5383" width="14.42578125" style="31" customWidth="1"/>
    <col min="5384" max="5632" width="11.42578125" style="31"/>
    <col min="5633" max="5633" width="16" style="31" customWidth="1"/>
    <col min="5634" max="5638" width="12.7109375" style="31" bestFit="1" customWidth="1"/>
    <col min="5639" max="5639" width="14.42578125" style="31" customWidth="1"/>
    <col min="5640" max="5888" width="11.42578125" style="31"/>
    <col min="5889" max="5889" width="16" style="31" customWidth="1"/>
    <col min="5890" max="5894" width="12.7109375" style="31" bestFit="1" customWidth="1"/>
    <col min="5895" max="5895" width="14.42578125" style="31" customWidth="1"/>
    <col min="5896" max="6144" width="11.42578125" style="31"/>
    <col min="6145" max="6145" width="16" style="31" customWidth="1"/>
    <col min="6146" max="6150" width="12.7109375" style="31" bestFit="1" customWidth="1"/>
    <col min="6151" max="6151" width="14.42578125" style="31" customWidth="1"/>
    <col min="6152" max="6400" width="11.42578125" style="31"/>
    <col min="6401" max="6401" width="16" style="31" customWidth="1"/>
    <col min="6402" max="6406" width="12.7109375" style="31" bestFit="1" customWidth="1"/>
    <col min="6407" max="6407" width="14.42578125" style="31" customWidth="1"/>
    <col min="6408" max="6656" width="11.42578125" style="31"/>
    <col min="6657" max="6657" width="16" style="31" customWidth="1"/>
    <col min="6658" max="6662" width="12.7109375" style="31" bestFit="1" customWidth="1"/>
    <col min="6663" max="6663" width="14.42578125" style="31" customWidth="1"/>
    <col min="6664" max="6912" width="11.42578125" style="31"/>
    <col min="6913" max="6913" width="16" style="31" customWidth="1"/>
    <col min="6914" max="6918" width="12.7109375" style="31" bestFit="1" customWidth="1"/>
    <col min="6919" max="6919" width="14.42578125" style="31" customWidth="1"/>
    <col min="6920" max="7168" width="11.42578125" style="31"/>
    <col min="7169" max="7169" width="16" style="31" customWidth="1"/>
    <col min="7170" max="7174" width="12.7109375" style="31" bestFit="1" customWidth="1"/>
    <col min="7175" max="7175" width="14.42578125" style="31" customWidth="1"/>
    <col min="7176" max="7424" width="11.42578125" style="31"/>
    <col min="7425" max="7425" width="16" style="31" customWidth="1"/>
    <col min="7426" max="7430" width="12.7109375" style="31" bestFit="1" customWidth="1"/>
    <col min="7431" max="7431" width="14.42578125" style="31" customWidth="1"/>
    <col min="7432" max="7680" width="11.42578125" style="31"/>
    <col min="7681" max="7681" width="16" style="31" customWidth="1"/>
    <col min="7682" max="7686" width="12.7109375" style="31" bestFit="1" customWidth="1"/>
    <col min="7687" max="7687" width="14.42578125" style="31" customWidth="1"/>
    <col min="7688" max="7936" width="11.42578125" style="31"/>
    <col min="7937" max="7937" width="16" style="31" customWidth="1"/>
    <col min="7938" max="7942" width="12.7109375" style="31" bestFit="1" customWidth="1"/>
    <col min="7943" max="7943" width="14.42578125" style="31" customWidth="1"/>
    <col min="7944" max="8192" width="11.42578125" style="31"/>
    <col min="8193" max="8193" width="16" style="31" customWidth="1"/>
    <col min="8194" max="8198" width="12.7109375" style="31" bestFit="1" customWidth="1"/>
    <col min="8199" max="8199" width="14.42578125" style="31" customWidth="1"/>
    <col min="8200" max="8448" width="11.42578125" style="31"/>
    <col min="8449" max="8449" width="16" style="31" customWidth="1"/>
    <col min="8450" max="8454" width="12.7109375" style="31" bestFit="1" customWidth="1"/>
    <col min="8455" max="8455" width="14.42578125" style="31" customWidth="1"/>
    <col min="8456" max="8704" width="11.42578125" style="31"/>
    <col min="8705" max="8705" width="16" style="31" customWidth="1"/>
    <col min="8706" max="8710" width="12.7109375" style="31" bestFit="1" customWidth="1"/>
    <col min="8711" max="8711" width="14.42578125" style="31" customWidth="1"/>
    <col min="8712" max="8960" width="11.42578125" style="31"/>
    <col min="8961" max="8961" width="16" style="31" customWidth="1"/>
    <col min="8962" max="8966" width="12.7109375" style="31" bestFit="1" customWidth="1"/>
    <col min="8967" max="8967" width="14.42578125" style="31" customWidth="1"/>
    <col min="8968" max="9216" width="11.42578125" style="31"/>
    <col min="9217" max="9217" width="16" style="31" customWidth="1"/>
    <col min="9218" max="9222" width="12.7109375" style="31" bestFit="1" customWidth="1"/>
    <col min="9223" max="9223" width="14.42578125" style="31" customWidth="1"/>
    <col min="9224" max="9472" width="11.42578125" style="31"/>
    <col min="9473" max="9473" width="16" style="31" customWidth="1"/>
    <col min="9474" max="9478" width="12.7109375" style="31" bestFit="1" customWidth="1"/>
    <col min="9479" max="9479" width="14.42578125" style="31" customWidth="1"/>
    <col min="9480" max="9728" width="11.42578125" style="31"/>
    <col min="9729" max="9729" width="16" style="31" customWidth="1"/>
    <col min="9730" max="9734" width="12.7109375" style="31" bestFit="1" customWidth="1"/>
    <col min="9735" max="9735" width="14.42578125" style="31" customWidth="1"/>
    <col min="9736" max="9984" width="11.42578125" style="31"/>
    <col min="9985" max="9985" width="16" style="31" customWidth="1"/>
    <col min="9986" max="9990" width="12.7109375" style="31" bestFit="1" customWidth="1"/>
    <col min="9991" max="9991" width="14.42578125" style="31" customWidth="1"/>
    <col min="9992" max="10240" width="11.42578125" style="31"/>
    <col min="10241" max="10241" width="16" style="31" customWidth="1"/>
    <col min="10242" max="10246" width="12.7109375" style="31" bestFit="1" customWidth="1"/>
    <col min="10247" max="10247" width="14.42578125" style="31" customWidth="1"/>
    <col min="10248" max="10496" width="11.42578125" style="31"/>
    <col min="10497" max="10497" width="16" style="31" customWidth="1"/>
    <col min="10498" max="10502" width="12.7109375" style="31" bestFit="1" customWidth="1"/>
    <col min="10503" max="10503" width="14.42578125" style="31" customWidth="1"/>
    <col min="10504" max="10752" width="11.42578125" style="31"/>
    <col min="10753" max="10753" width="16" style="31" customWidth="1"/>
    <col min="10754" max="10758" width="12.7109375" style="31" bestFit="1" customWidth="1"/>
    <col min="10759" max="10759" width="14.42578125" style="31" customWidth="1"/>
    <col min="10760" max="11008" width="11.42578125" style="31"/>
    <col min="11009" max="11009" width="16" style="31" customWidth="1"/>
    <col min="11010" max="11014" width="12.7109375" style="31" bestFit="1" customWidth="1"/>
    <col min="11015" max="11015" width="14.42578125" style="31" customWidth="1"/>
    <col min="11016" max="11264" width="11.42578125" style="31"/>
    <col min="11265" max="11265" width="16" style="31" customWidth="1"/>
    <col min="11266" max="11270" width="12.7109375" style="31" bestFit="1" customWidth="1"/>
    <col min="11271" max="11271" width="14.42578125" style="31" customWidth="1"/>
    <col min="11272" max="11520" width="11.42578125" style="31"/>
    <col min="11521" max="11521" width="16" style="31" customWidth="1"/>
    <col min="11522" max="11526" width="12.7109375" style="31" bestFit="1" customWidth="1"/>
    <col min="11527" max="11527" width="14.42578125" style="31" customWidth="1"/>
    <col min="11528" max="11776" width="11.42578125" style="31"/>
    <col min="11777" max="11777" width="16" style="31" customWidth="1"/>
    <col min="11778" max="11782" width="12.7109375" style="31" bestFit="1" customWidth="1"/>
    <col min="11783" max="11783" width="14.42578125" style="31" customWidth="1"/>
    <col min="11784" max="12032" width="11.42578125" style="31"/>
    <col min="12033" max="12033" width="16" style="31" customWidth="1"/>
    <col min="12034" max="12038" width="12.7109375" style="31" bestFit="1" customWidth="1"/>
    <col min="12039" max="12039" width="14.42578125" style="31" customWidth="1"/>
    <col min="12040" max="12288" width="11.42578125" style="31"/>
    <col min="12289" max="12289" width="16" style="31" customWidth="1"/>
    <col min="12290" max="12294" width="12.7109375" style="31" bestFit="1" customWidth="1"/>
    <col min="12295" max="12295" width="14.42578125" style="31" customWidth="1"/>
    <col min="12296" max="12544" width="11.42578125" style="31"/>
    <col min="12545" max="12545" width="16" style="31" customWidth="1"/>
    <col min="12546" max="12550" width="12.7109375" style="31" bestFit="1" customWidth="1"/>
    <col min="12551" max="12551" width="14.42578125" style="31" customWidth="1"/>
    <col min="12552" max="12800" width="11.42578125" style="31"/>
    <col min="12801" max="12801" width="16" style="31" customWidth="1"/>
    <col min="12802" max="12806" width="12.7109375" style="31" bestFit="1" customWidth="1"/>
    <col min="12807" max="12807" width="14.42578125" style="31" customWidth="1"/>
    <col min="12808" max="13056" width="11.42578125" style="31"/>
    <col min="13057" max="13057" width="16" style="31" customWidth="1"/>
    <col min="13058" max="13062" width="12.7109375" style="31" bestFit="1" customWidth="1"/>
    <col min="13063" max="13063" width="14.42578125" style="31" customWidth="1"/>
    <col min="13064" max="13312" width="11.42578125" style="31"/>
    <col min="13313" max="13313" width="16" style="31" customWidth="1"/>
    <col min="13314" max="13318" width="12.7109375" style="31" bestFit="1" customWidth="1"/>
    <col min="13319" max="13319" width="14.42578125" style="31" customWidth="1"/>
    <col min="13320" max="13568" width="11.42578125" style="31"/>
    <col min="13569" max="13569" width="16" style="31" customWidth="1"/>
    <col min="13570" max="13574" width="12.7109375" style="31" bestFit="1" customWidth="1"/>
    <col min="13575" max="13575" width="14.42578125" style="31" customWidth="1"/>
    <col min="13576" max="13824" width="11.42578125" style="31"/>
    <col min="13825" max="13825" width="16" style="31" customWidth="1"/>
    <col min="13826" max="13830" width="12.7109375" style="31" bestFit="1" customWidth="1"/>
    <col min="13831" max="13831" width="14.42578125" style="31" customWidth="1"/>
    <col min="13832" max="14080" width="11.42578125" style="31"/>
    <col min="14081" max="14081" width="16" style="31" customWidth="1"/>
    <col min="14082" max="14086" width="12.7109375" style="31" bestFit="1" customWidth="1"/>
    <col min="14087" max="14087" width="14.42578125" style="31" customWidth="1"/>
    <col min="14088" max="14336" width="11.42578125" style="31"/>
    <col min="14337" max="14337" width="16" style="31" customWidth="1"/>
    <col min="14338" max="14342" width="12.7109375" style="31" bestFit="1" customWidth="1"/>
    <col min="14343" max="14343" width="14.42578125" style="31" customWidth="1"/>
    <col min="14344" max="14592" width="11.42578125" style="31"/>
    <col min="14593" max="14593" width="16" style="31" customWidth="1"/>
    <col min="14594" max="14598" width="12.7109375" style="31" bestFit="1" customWidth="1"/>
    <col min="14599" max="14599" width="14.42578125" style="31" customWidth="1"/>
    <col min="14600" max="14848" width="11.42578125" style="31"/>
    <col min="14849" max="14849" width="16" style="31" customWidth="1"/>
    <col min="14850" max="14854" width="12.7109375" style="31" bestFit="1" customWidth="1"/>
    <col min="14855" max="14855" width="14.42578125" style="31" customWidth="1"/>
    <col min="14856" max="15104" width="11.42578125" style="31"/>
    <col min="15105" max="15105" width="16" style="31" customWidth="1"/>
    <col min="15106" max="15110" width="12.7109375" style="31" bestFit="1" customWidth="1"/>
    <col min="15111" max="15111" width="14.42578125" style="31" customWidth="1"/>
    <col min="15112" max="15360" width="11.42578125" style="31"/>
    <col min="15361" max="15361" width="16" style="31" customWidth="1"/>
    <col min="15362" max="15366" width="12.7109375" style="31" bestFit="1" customWidth="1"/>
    <col min="15367" max="15367" width="14.42578125" style="31" customWidth="1"/>
    <col min="15368" max="15616" width="11.42578125" style="31"/>
    <col min="15617" max="15617" width="16" style="31" customWidth="1"/>
    <col min="15618" max="15622" width="12.7109375" style="31" bestFit="1" customWidth="1"/>
    <col min="15623" max="15623" width="14.42578125" style="31" customWidth="1"/>
    <col min="15624" max="15872" width="11.42578125" style="31"/>
    <col min="15873" max="15873" width="16" style="31" customWidth="1"/>
    <col min="15874" max="15878" width="12.7109375" style="31" bestFit="1" customWidth="1"/>
    <col min="15879" max="15879" width="14.42578125" style="31" customWidth="1"/>
    <col min="15880" max="16128" width="11.42578125" style="31"/>
    <col min="16129" max="16129" width="16" style="31" customWidth="1"/>
    <col min="16130" max="16134" width="12.7109375" style="31" bestFit="1" customWidth="1"/>
    <col min="16135" max="16135" width="14.42578125" style="31" customWidth="1"/>
    <col min="16136" max="16384" width="11.42578125" style="31"/>
  </cols>
  <sheetData>
    <row r="1" spans="1:9" ht="15.75" x14ac:dyDescent="0.25">
      <c r="A1" s="29" t="s">
        <v>64</v>
      </c>
    </row>
    <row r="2" spans="1:9" ht="15" x14ac:dyDescent="0.25">
      <c r="A2" s="4"/>
    </row>
    <row r="3" spans="1:9" x14ac:dyDescent="0.2">
      <c r="A3" s="54" t="s">
        <v>85</v>
      </c>
      <c r="B3" s="54"/>
      <c r="C3" s="54"/>
      <c r="D3" s="54"/>
      <c r="E3" s="54"/>
      <c r="F3" s="54"/>
      <c r="G3" s="54"/>
      <c r="H3" s="54"/>
      <c r="I3" s="54"/>
    </row>
    <row r="4" spans="1:9" x14ac:dyDescent="0.2">
      <c r="A4" s="54"/>
      <c r="B4" s="54"/>
      <c r="C4" s="54"/>
      <c r="D4" s="54"/>
      <c r="E4" s="54"/>
      <c r="F4" s="54"/>
      <c r="G4" s="54"/>
      <c r="H4" s="54"/>
      <c r="I4" s="54"/>
    </row>
    <row r="5" spans="1:9" ht="15" x14ac:dyDescent="0.25">
      <c r="A5" s="4"/>
    </row>
    <row r="7" spans="1:9" ht="15" x14ac:dyDescent="0.25">
      <c r="B7" s="61" t="s">
        <v>83</v>
      </c>
      <c r="C7" s="62"/>
      <c r="D7" s="63"/>
      <c r="E7" s="61" t="s">
        <v>23</v>
      </c>
      <c r="F7" s="62"/>
      <c r="G7" s="63"/>
    </row>
    <row r="8" spans="1:9" ht="15" x14ac:dyDescent="0.25">
      <c r="A8" s="52" t="s">
        <v>0</v>
      </c>
      <c r="B8" s="52" t="s">
        <v>20</v>
      </c>
      <c r="C8" s="52" t="s">
        <v>21</v>
      </c>
      <c r="D8" s="52" t="s">
        <v>19</v>
      </c>
      <c r="E8" s="52" t="s">
        <v>20</v>
      </c>
      <c r="F8" s="52" t="s">
        <v>22</v>
      </c>
      <c r="G8" s="52" t="s">
        <v>19</v>
      </c>
    </row>
    <row r="9" spans="1:9" ht="15.75" x14ac:dyDescent="0.25">
      <c r="A9" s="5" t="s">
        <v>1</v>
      </c>
      <c r="B9" s="8">
        <v>1018039</v>
      </c>
      <c r="C9" s="8">
        <v>963653</v>
      </c>
      <c r="D9" s="30">
        <f t="shared" ref="D9:D26" si="0">B9+C9</f>
        <v>1981692</v>
      </c>
      <c r="E9" s="7"/>
      <c r="F9" s="7"/>
      <c r="G9" s="30"/>
    </row>
    <row r="10" spans="1:9" ht="15.75" x14ac:dyDescent="0.25">
      <c r="A10" s="6" t="s">
        <v>2</v>
      </c>
      <c r="B10" s="8">
        <v>1196380</v>
      </c>
      <c r="C10" s="8">
        <v>1129063</v>
      </c>
      <c r="D10" s="30">
        <f t="shared" si="0"/>
        <v>2325443</v>
      </c>
      <c r="E10" s="7"/>
      <c r="F10" s="7"/>
      <c r="G10" s="30"/>
    </row>
    <row r="11" spans="1:9" ht="15.75" x14ac:dyDescent="0.25">
      <c r="A11" s="6" t="s">
        <v>3</v>
      </c>
      <c r="B11" s="8">
        <v>1549905</v>
      </c>
      <c r="C11" s="8">
        <v>1463933</v>
      </c>
      <c r="D11" s="30">
        <f t="shared" si="0"/>
        <v>3013838</v>
      </c>
      <c r="E11" s="7"/>
      <c r="F11" s="7"/>
      <c r="G11" s="30"/>
    </row>
    <row r="12" spans="1:9" ht="15.75" x14ac:dyDescent="0.25">
      <c r="A12" s="5" t="s">
        <v>4</v>
      </c>
      <c r="B12" s="8">
        <v>980296</v>
      </c>
      <c r="C12" s="8">
        <v>918385</v>
      </c>
      <c r="D12" s="30">
        <f t="shared" si="0"/>
        <v>1898681</v>
      </c>
      <c r="E12" s="8">
        <f t="shared" ref="E12:F21" si="1">B12</f>
        <v>980296</v>
      </c>
      <c r="F12" s="8">
        <f t="shared" si="1"/>
        <v>918385</v>
      </c>
      <c r="G12" s="30">
        <f t="shared" ref="G12:G27" si="2">E12+F12</f>
        <v>1898681</v>
      </c>
    </row>
    <row r="13" spans="1:9" ht="15.75" x14ac:dyDescent="0.25">
      <c r="A13" s="5" t="s">
        <v>5</v>
      </c>
      <c r="B13" s="8">
        <v>1207902</v>
      </c>
      <c r="C13" s="8">
        <v>1152765</v>
      </c>
      <c r="D13" s="30">
        <f t="shared" si="0"/>
        <v>2360667</v>
      </c>
      <c r="E13" s="8">
        <f t="shared" si="1"/>
        <v>1207902</v>
      </c>
      <c r="F13" s="8">
        <f t="shared" si="1"/>
        <v>1152765</v>
      </c>
      <c r="G13" s="30">
        <f t="shared" si="2"/>
        <v>2360667</v>
      </c>
    </row>
    <row r="14" spans="1:9" ht="15.75" x14ac:dyDescent="0.25">
      <c r="A14" s="5" t="s">
        <v>6</v>
      </c>
      <c r="B14" s="8">
        <v>1308197</v>
      </c>
      <c r="C14" s="8">
        <v>1275776</v>
      </c>
      <c r="D14" s="30">
        <f t="shared" si="0"/>
        <v>2583973</v>
      </c>
      <c r="E14" s="8">
        <f t="shared" si="1"/>
        <v>1308197</v>
      </c>
      <c r="F14" s="8">
        <f t="shared" si="1"/>
        <v>1275776</v>
      </c>
      <c r="G14" s="30">
        <f t="shared" si="2"/>
        <v>2583973</v>
      </c>
    </row>
    <row r="15" spans="1:9" ht="15.75" x14ac:dyDescent="0.25">
      <c r="A15" s="5" t="s">
        <v>7</v>
      </c>
      <c r="B15" s="8">
        <v>1421558</v>
      </c>
      <c r="C15" s="8">
        <v>1417845</v>
      </c>
      <c r="D15" s="30">
        <f t="shared" si="0"/>
        <v>2839403</v>
      </c>
      <c r="E15" s="8">
        <f t="shared" si="1"/>
        <v>1421558</v>
      </c>
      <c r="F15" s="8">
        <f t="shared" si="1"/>
        <v>1417845</v>
      </c>
      <c r="G15" s="30">
        <f t="shared" si="2"/>
        <v>2839403</v>
      </c>
    </row>
    <row r="16" spans="1:9" ht="15.75" x14ac:dyDescent="0.25">
      <c r="A16" s="5" t="s">
        <v>8</v>
      </c>
      <c r="B16" s="8">
        <v>1702135</v>
      </c>
      <c r="C16" s="8">
        <v>1688865</v>
      </c>
      <c r="D16" s="30">
        <f t="shared" si="0"/>
        <v>3391000</v>
      </c>
      <c r="E16" s="8">
        <f t="shared" si="1"/>
        <v>1702135</v>
      </c>
      <c r="F16" s="8">
        <f t="shared" si="1"/>
        <v>1688865</v>
      </c>
      <c r="G16" s="30">
        <f t="shared" si="2"/>
        <v>3391000</v>
      </c>
    </row>
    <row r="17" spans="1:7" ht="15.75" x14ac:dyDescent="0.25">
      <c r="A17" s="5" t="s">
        <v>9</v>
      </c>
      <c r="B17" s="8">
        <v>2024303</v>
      </c>
      <c r="C17" s="8">
        <v>1971909</v>
      </c>
      <c r="D17" s="30">
        <f t="shared" si="0"/>
        <v>3996212</v>
      </c>
      <c r="E17" s="8">
        <f t="shared" si="1"/>
        <v>2024303</v>
      </c>
      <c r="F17" s="8">
        <f t="shared" si="1"/>
        <v>1971909</v>
      </c>
      <c r="G17" s="30">
        <f t="shared" si="2"/>
        <v>3996212</v>
      </c>
    </row>
    <row r="18" spans="1:7" ht="15.75" x14ac:dyDescent="0.25">
      <c r="A18" s="5" t="s">
        <v>10</v>
      </c>
      <c r="B18" s="8">
        <v>1968659</v>
      </c>
      <c r="C18" s="8">
        <v>1926866</v>
      </c>
      <c r="D18" s="30">
        <f t="shared" si="0"/>
        <v>3895525</v>
      </c>
      <c r="E18" s="8">
        <f t="shared" si="1"/>
        <v>1968659</v>
      </c>
      <c r="F18" s="8">
        <f t="shared" si="1"/>
        <v>1926866</v>
      </c>
      <c r="G18" s="30">
        <f t="shared" si="2"/>
        <v>3895525</v>
      </c>
    </row>
    <row r="19" spans="1:7" ht="15.75" x14ac:dyDescent="0.25">
      <c r="A19" s="5" t="s">
        <v>11</v>
      </c>
      <c r="B19" s="8">
        <v>1828015</v>
      </c>
      <c r="C19" s="8">
        <v>1840434</v>
      </c>
      <c r="D19" s="30">
        <f t="shared" si="0"/>
        <v>3668449</v>
      </c>
      <c r="E19" s="8">
        <f t="shared" si="1"/>
        <v>1828015</v>
      </c>
      <c r="F19" s="8">
        <f t="shared" si="1"/>
        <v>1840434</v>
      </c>
      <c r="G19" s="30">
        <f t="shared" si="2"/>
        <v>3668449</v>
      </c>
    </row>
    <row r="20" spans="1:7" ht="15.75" x14ac:dyDescent="0.25">
      <c r="A20" s="5" t="s">
        <v>12</v>
      </c>
      <c r="B20" s="8">
        <v>1652558</v>
      </c>
      <c r="C20" s="8">
        <v>1712299</v>
      </c>
      <c r="D20" s="30">
        <f t="shared" si="0"/>
        <v>3364857</v>
      </c>
      <c r="E20" s="8">
        <f t="shared" si="1"/>
        <v>1652558</v>
      </c>
      <c r="F20" s="8">
        <f t="shared" si="1"/>
        <v>1712299</v>
      </c>
      <c r="G20" s="30">
        <f t="shared" si="2"/>
        <v>3364857</v>
      </c>
    </row>
    <row r="21" spans="1:7" ht="15.75" x14ac:dyDescent="0.25">
      <c r="A21" s="5" t="s">
        <v>13</v>
      </c>
      <c r="B21" s="8">
        <v>1410111</v>
      </c>
      <c r="C21" s="8">
        <v>1502563</v>
      </c>
      <c r="D21" s="30">
        <f t="shared" si="0"/>
        <v>2912674</v>
      </c>
      <c r="E21" s="8">
        <f t="shared" si="1"/>
        <v>1410111</v>
      </c>
      <c r="F21" s="8">
        <f t="shared" si="1"/>
        <v>1502563</v>
      </c>
      <c r="G21" s="30">
        <f t="shared" si="2"/>
        <v>2912674</v>
      </c>
    </row>
    <row r="22" spans="1:7" ht="15.75" x14ac:dyDescent="0.25">
      <c r="A22" s="5" t="s">
        <v>14</v>
      </c>
      <c r="B22" s="8">
        <v>1153768</v>
      </c>
      <c r="C22" s="8">
        <v>1270544</v>
      </c>
      <c r="D22" s="30">
        <f t="shared" si="0"/>
        <v>2424312</v>
      </c>
      <c r="E22" s="7"/>
      <c r="F22" s="7"/>
      <c r="G22" s="30"/>
    </row>
    <row r="23" spans="1:7" ht="15.75" x14ac:dyDescent="0.25">
      <c r="A23" s="5" t="s">
        <v>15</v>
      </c>
      <c r="B23" s="8">
        <v>1020478</v>
      </c>
      <c r="C23" s="8">
        <v>1191698</v>
      </c>
      <c r="D23" s="30">
        <f t="shared" si="0"/>
        <v>2212176</v>
      </c>
      <c r="E23" s="7"/>
      <c r="F23" s="7"/>
      <c r="G23" s="30"/>
    </row>
    <row r="24" spans="1:7" ht="15.75" x14ac:dyDescent="0.25">
      <c r="A24" s="5" t="s">
        <v>16</v>
      </c>
      <c r="B24" s="8">
        <v>773823</v>
      </c>
      <c r="C24" s="8">
        <v>974046</v>
      </c>
      <c r="D24" s="30">
        <f t="shared" si="0"/>
        <v>1747869</v>
      </c>
      <c r="E24" s="7"/>
      <c r="F24" s="7"/>
      <c r="G24" s="30"/>
    </row>
    <row r="25" spans="1:7" ht="15.75" x14ac:dyDescent="0.25">
      <c r="A25" s="5" t="s">
        <v>17</v>
      </c>
      <c r="B25" s="8">
        <v>604472</v>
      </c>
      <c r="C25" s="8">
        <v>906845</v>
      </c>
      <c r="D25" s="30">
        <f t="shared" si="0"/>
        <v>1511317</v>
      </c>
      <c r="E25" s="7"/>
      <c r="F25" s="7"/>
      <c r="G25" s="30"/>
    </row>
    <row r="26" spans="1:7" ht="15.75" x14ac:dyDescent="0.25">
      <c r="A26" s="5" t="s">
        <v>18</v>
      </c>
      <c r="B26" s="8">
        <v>434991</v>
      </c>
      <c r="C26" s="8">
        <v>887716</v>
      </c>
      <c r="D26" s="30">
        <f t="shared" si="0"/>
        <v>1322707</v>
      </c>
      <c r="E26" s="7"/>
      <c r="F26" s="7"/>
      <c r="G26" s="30"/>
    </row>
    <row r="27" spans="1:7" ht="15.75" x14ac:dyDescent="0.25">
      <c r="A27" s="5" t="s">
        <v>19</v>
      </c>
      <c r="B27" s="30">
        <f>SUM(B9:B26)</f>
        <v>23255590</v>
      </c>
      <c r="C27" s="30">
        <f>SUM(C9:C26)</f>
        <v>24195205</v>
      </c>
      <c r="D27" s="30">
        <f>SUM(D9:D26)</f>
        <v>47450795</v>
      </c>
      <c r="E27" s="30">
        <f>SUM(E9:E26)</f>
        <v>15503734</v>
      </c>
      <c r="F27" s="30">
        <f>SUM(F9:F26)</f>
        <v>15407707</v>
      </c>
      <c r="G27" s="30">
        <f t="shared" si="2"/>
        <v>30911441</v>
      </c>
    </row>
    <row r="32" spans="1:7" x14ac:dyDescent="0.2">
      <c r="A32" s="21"/>
    </row>
    <row r="34" spans="1:5" ht="15.75" x14ac:dyDescent="0.25">
      <c r="A34" s="29"/>
      <c r="B34" s="29"/>
      <c r="C34" s="29"/>
      <c r="D34" s="29"/>
    </row>
    <row r="35" spans="1:5" ht="15" x14ac:dyDescent="0.25">
      <c r="A35" s="42"/>
      <c r="B35" s="42"/>
      <c r="C35" s="42"/>
      <c r="D35" s="42"/>
      <c r="E35" s="43"/>
    </row>
    <row r="36" spans="1:5" ht="15.75" customHeight="1" x14ac:dyDescent="0.25">
      <c r="A36" s="41"/>
      <c r="B36" s="41"/>
      <c r="C36" s="41"/>
      <c r="D36" s="41"/>
      <c r="E36" s="43"/>
    </row>
    <row r="37" spans="1:5" ht="15.75" customHeight="1" x14ac:dyDescent="0.25">
      <c r="A37" s="41"/>
      <c r="B37" s="41"/>
      <c r="C37" s="41"/>
      <c r="D37" s="41"/>
      <c r="E37" s="43"/>
    </row>
    <row r="38" spans="1:5" ht="15.75" customHeight="1" x14ac:dyDescent="0.25">
      <c r="A38" s="41"/>
      <c r="B38" s="41"/>
      <c r="C38" s="41"/>
      <c r="D38" s="41"/>
      <c r="E38" s="43"/>
    </row>
    <row r="39" spans="1:5" ht="15.75" customHeight="1" x14ac:dyDescent="0.25">
      <c r="A39" s="41"/>
      <c r="B39" s="41"/>
      <c r="C39" s="41"/>
      <c r="D39" s="41"/>
      <c r="E39" s="43"/>
    </row>
    <row r="40" spans="1:5" ht="15.75" customHeight="1" x14ac:dyDescent="0.25">
      <c r="A40" s="41"/>
      <c r="B40" s="41"/>
      <c r="C40" s="41"/>
      <c r="D40" s="41"/>
      <c r="E40" s="43"/>
    </row>
    <row r="41" spans="1:5" ht="15.75" customHeight="1" x14ac:dyDescent="0.25">
      <c r="A41" s="41"/>
      <c r="B41" s="41"/>
      <c r="C41" s="41"/>
      <c r="D41" s="41"/>
      <c r="E41" s="43"/>
    </row>
    <row r="42" spans="1:5" ht="15.75" customHeight="1" x14ac:dyDescent="0.25">
      <c r="A42" s="41"/>
      <c r="B42" s="41"/>
      <c r="C42" s="41"/>
      <c r="D42" s="41"/>
      <c r="E42" s="43"/>
    </row>
    <row r="43" spans="1:5" ht="15" x14ac:dyDescent="0.25">
      <c r="A43" s="42"/>
      <c r="B43" s="42"/>
      <c r="C43" s="42"/>
      <c r="D43" s="42"/>
      <c r="E43" s="43"/>
    </row>
  </sheetData>
  <mergeCells count="3">
    <mergeCell ref="E7:G7"/>
    <mergeCell ref="B7:D7"/>
    <mergeCell ref="A3:I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E41"/>
  <sheetViews>
    <sheetView zoomScaleNormal="100" workbookViewId="0">
      <selection activeCell="A5" sqref="A5:J6"/>
    </sheetView>
  </sheetViews>
  <sheetFormatPr baseColWidth="10" defaultRowHeight="14.25" x14ac:dyDescent="0.2"/>
  <cols>
    <col min="1" max="1" width="20.140625" style="31" bestFit="1" customWidth="1"/>
    <col min="2" max="2" width="12.42578125" style="31" bestFit="1" customWidth="1"/>
    <col min="3" max="3" width="11.42578125" style="31"/>
    <col min="4" max="4" width="13.140625" style="31" customWidth="1"/>
    <col min="5" max="5" width="13.85546875" style="31" bestFit="1" customWidth="1"/>
    <col min="6" max="6" width="15.28515625" style="31" bestFit="1" customWidth="1"/>
    <col min="7" max="7" width="13.85546875" style="31" customWidth="1"/>
    <col min="8" max="8" width="13.5703125" style="31" customWidth="1"/>
    <col min="9" max="9" width="11.42578125" style="31"/>
    <col min="10" max="10" width="14" style="31" customWidth="1"/>
    <col min="11" max="16384" width="11.42578125" style="31"/>
  </cols>
  <sheetData>
    <row r="1" spans="1:109" ht="15.75" x14ac:dyDescent="0.25">
      <c r="A1" s="29" t="s">
        <v>43</v>
      </c>
    </row>
    <row r="2" spans="1:109" ht="15.75" x14ac:dyDescent="0.25">
      <c r="A2" s="29" t="s">
        <v>41</v>
      </c>
    </row>
    <row r="3" spans="1:109" ht="15.75" x14ac:dyDescent="0.25">
      <c r="A3" s="29"/>
    </row>
    <row r="4" spans="1:109" ht="15.75" x14ac:dyDescent="0.25">
      <c r="A4" s="29"/>
    </row>
    <row r="5" spans="1:109" ht="15" customHeight="1" x14ac:dyDescent="0.2">
      <c r="A5" s="54" t="s">
        <v>87</v>
      </c>
      <c r="B5" s="54"/>
      <c r="C5" s="54"/>
      <c r="D5" s="54"/>
      <c r="E5" s="54"/>
      <c r="F5" s="54"/>
      <c r="G5" s="54"/>
      <c r="H5" s="54"/>
      <c r="I5" s="54"/>
      <c r="J5" s="54"/>
    </row>
    <row r="6" spans="1:109" x14ac:dyDescent="0.2">
      <c r="A6" s="54"/>
      <c r="B6" s="54"/>
      <c r="C6" s="54"/>
      <c r="D6" s="54"/>
      <c r="E6" s="54"/>
      <c r="F6" s="54"/>
      <c r="G6" s="54"/>
      <c r="H6" s="54"/>
      <c r="I6" s="54"/>
      <c r="J6" s="54"/>
    </row>
    <row r="10" spans="1:109" ht="15" x14ac:dyDescent="0.2">
      <c r="A10" s="45"/>
      <c r="B10" s="65" t="s">
        <v>44</v>
      </c>
      <c r="C10" s="65"/>
      <c r="D10" s="65"/>
      <c r="E10" s="65"/>
      <c r="F10" s="65"/>
      <c r="G10" s="65"/>
      <c r="H10" s="65"/>
      <c r="I10" s="65"/>
      <c r="J10" s="66"/>
      <c r="K10" s="65" t="s">
        <v>45</v>
      </c>
      <c r="L10" s="65"/>
      <c r="M10" s="65"/>
      <c r="N10" s="65"/>
      <c r="O10" s="65"/>
      <c r="P10" s="65"/>
      <c r="Q10" s="65"/>
      <c r="R10" s="65"/>
      <c r="S10" s="66"/>
      <c r="T10" s="65" t="s">
        <v>46</v>
      </c>
      <c r="U10" s="65"/>
      <c r="V10" s="65"/>
      <c r="W10" s="65"/>
      <c r="X10" s="65"/>
      <c r="Y10" s="65"/>
      <c r="Z10" s="65"/>
      <c r="AA10" s="65"/>
      <c r="AB10" s="66"/>
      <c r="AC10" s="65" t="s">
        <v>47</v>
      </c>
      <c r="AD10" s="65"/>
      <c r="AE10" s="65"/>
      <c r="AF10" s="65"/>
      <c r="AG10" s="65"/>
      <c r="AH10" s="65"/>
      <c r="AI10" s="65"/>
      <c r="AJ10" s="65"/>
      <c r="AK10" s="66"/>
      <c r="AL10" s="65" t="s">
        <v>48</v>
      </c>
      <c r="AM10" s="65"/>
      <c r="AN10" s="65"/>
      <c r="AO10" s="65"/>
      <c r="AP10" s="65"/>
      <c r="AQ10" s="65"/>
      <c r="AR10" s="65"/>
      <c r="AS10" s="65"/>
      <c r="AT10" s="66"/>
      <c r="AU10" s="65" t="s">
        <v>49</v>
      </c>
      <c r="AV10" s="65"/>
      <c r="AW10" s="65"/>
      <c r="AX10" s="65"/>
      <c r="AY10" s="65"/>
      <c r="AZ10" s="65"/>
      <c r="BA10" s="65"/>
      <c r="BB10" s="65"/>
      <c r="BC10" s="66"/>
      <c r="BD10" s="65" t="s">
        <v>50</v>
      </c>
      <c r="BE10" s="65"/>
      <c r="BF10" s="65"/>
      <c r="BG10" s="65"/>
      <c r="BH10" s="65"/>
      <c r="BI10" s="65"/>
      <c r="BJ10" s="65"/>
      <c r="BK10" s="65"/>
      <c r="BL10" s="66"/>
      <c r="BM10" s="65" t="s">
        <v>51</v>
      </c>
      <c r="BN10" s="65"/>
      <c r="BO10" s="65"/>
      <c r="BP10" s="65"/>
      <c r="BQ10" s="65"/>
      <c r="BR10" s="65"/>
      <c r="BS10" s="65"/>
      <c r="BT10" s="65"/>
      <c r="BU10" s="66"/>
      <c r="BV10" s="65" t="s">
        <v>52</v>
      </c>
      <c r="BW10" s="65"/>
      <c r="BX10" s="65"/>
      <c r="BY10" s="65"/>
      <c r="BZ10" s="65"/>
      <c r="CA10" s="65"/>
      <c r="CB10" s="65"/>
      <c r="CC10" s="65"/>
      <c r="CD10" s="66"/>
      <c r="CE10" s="65" t="s">
        <v>53</v>
      </c>
      <c r="CF10" s="65"/>
      <c r="CG10" s="65"/>
      <c r="CH10" s="65"/>
      <c r="CI10" s="65"/>
      <c r="CJ10" s="65"/>
      <c r="CK10" s="65"/>
      <c r="CL10" s="65"/>
      <c r="CM10" s="66"/>
      <c r="CN10" s="65" t="s">
        <v>54</v>
      </c>
      <c r="CO10" s="65"/>
      <c r="CP10" s="65"/>
      <c r="CQ10" s="65"/>
      <c r="CR10" s="65"/>
      <c r="CS10" s="65"/>
      <c r="CT10" s="65"/>
      <c r="CU10" s="65"/>
      <c r="CV10" s="66"/>
      <c r="CW10" s="65" t="s">
        <v>55</v>
      </c>
      <c r="CX10" s="65"/>
      <c r="CY10" s="65"/>
      <c r="CZ10" s="65"/>
      <c r="DA10" s="65"/>
      <c r="DB10" s="65"/>
      <c r="DC10" s="65"/>
      <c r="DD10" s="65"/>
      <c r="DE10" s="66"/>
    </row>
    <row r="11" spans="1:109" ht="15" x14ac:dyDescent="0.2">
      <c r="A11" s="25"/>
      <c r="B11" s="64" t="s">
        <v>31</v>
      </c>
      <c r="C11" s="65"/>
      <c r="D11" s="66"/>
      <c r="E11" s="64" t="s">
        <v>32</v>
      </c>
      <c r="F11" s="65"/>
      <c r="G11" s="66"/>
      <c r="H11" s="64" t="s">
        <v>33</v>
      </c>
      <c r="I11" s="65"/>
      <c r="J11" s="66"/>
      <c r="K11" s="64" t="s">
        <v>31</v>
      </c>
      <c r="L11" s="65"/>
      <c r="M11" s="66"/>
      <c r="N11" s="64" t="s">
        <v>32</v>
      </c>
      <c r="O11" s="65"/>
      <c r="P11" s="66"/>
      <c r="Q11" s="64" t="s">
        <v>33</v>
      </c>
      <c r="R11" s="65"/>
      <c r="S11" s="66"/>
      <c r="T11" s="64" t="s">
        <v>31</v>
      </c>
      <c r="U11" s="65"/>
      <c r="V11" s="66"/>
      <c r="W11" s="64" t="s">
        <v>32</v>
      </c>
      <c r="X11" s="65"/>
      <c r="Y11" s="66"/>
      <c r="Z11" s="64" t="s">
        <v>33</v>
      </c>
      <c r="AA11" s="65"/>
      <c r="AB11" s="66"/>
      <c r="AC11" s="64" t="s">
        <v>31</v>
      </c>
      <c r="AD11" s="65"/>
      <c r="AE11" s="66"/>
      <c r="AF11" s="64" t="s">
        <v>32</v>
      </c>
      <c r="AG11" s="65"/>
      <c r="AH11" s="66"/>
      <c r="AI11" s="64" t="s">
        <v>33</v>
      </c>
      <c r="AJ11" s="65"/>
      <c r="AK11" s="66"/>
      <c r="AL11" s="64" t="s">
        <v>31</v>
      </c>
      <c r="AM11" s="65"/>
      <c r="AN11" s="66"/>
      <c r="AO11" s="64" t="s">
        <v>32</v>
      </c>
      <c r="AP11" s="65"/>
      <c r="AQ11" s="66"/>
      <c r="AR11" s="64" t="s">
        <v>33</v>
      </c>
      <c r="AS11" s="65"/>
      <c r="AT11" s="66"/>
      <c r="AU11" s="64" t="s">
        <v>31</v>
      </c>
      <c r="AV11" s="65"/>
      <c r="AW11" s="66"/>
      <c r="AX11" s="64" t="s">
        <v>32</v>
      </c>
      <c r="AY11" s="65"/>
      <c r="AZ11" s="66"/>
      <c r="BA11" s="64" t="s">
        <v>33</v>
      </c>
      <c r="BB11" s="65"/>
      <c r="BC11" s="66"/>
      <c r="BD11" s="64" t="s">
        <v>31</v>
      </c>
      <c r="BE11" s="65"/>
      <c r="BF11" s="66"/>
      <c r="BG11" s="64" t="s">
        <v>32</v>
      </c>
      <c r="BH11" s="65"/>
      <c r="BI11" s="66"/>
      <c r="BJ11" s="64" t="s">
        <v>33</v>
      </c>
      <c r="BK11" s="65"/>
      <c r="BL11" s="66"/>
      <c r="BM11" s="64" t="s">
        <v>31</v>
      </c>
      <c r="BN11" s="65"/>
      <c r="BO11" s="66"/>
      <c r="BP11" s="64" t="s">
        <v>32</v>
      </c>
      <c r="BQ11" s="65"/>
      <c r="BR11" s="66"/>
      <c r="BS11" s="64" t="s">
        <v>33</v>
      </c>
      <c r="BT11" s="65"/>
      <c r="BU11" s="66"/>
      <c r="BV11" s="64" t="s">
        <v>31</v>
      </c>
      <c r="BW11" s="65"/>
      <c r="BX11" s="66"/>
      <c r="BY11" s="64" t="s">
        <v>32</v>
      </c>
      <c r="BZ11" s="65"/>
      <c r="CA11" s="66"/>
      <c r="CB11" s="64" t="s">
        <v>33</v>
      </c>
      <c r="CC11" s="65"/>
      <c r="CD11" s="66"/>
      <c r="CE11" s="64" t="s">
        <v>31</v>
      </c>
      <c r="CF11" s="65"/>
      <c r="CG11" s="66"/>
      <c r="CH11" s="64" t="s">
        <v>32</v>
      </c>
      <c r="CI11" s="65"/>
      <c r="CJ11" s="66"/>
      <c r="CK11" s="64" t="s">
        <v>33</v>
      </c>
      <c r="CL11" s="65"/>
      <c r="CM11" s="66"/>
      <c r="CN11" s="64" t="s">
        <v>31</v>
      </c>
      <c r="CO11" s="65"/>
      <c r="CP11" s="66"/>
      <c r="CQ11" s="64" t="s">
        <v>32</v>
      </c>
      <c r="CR11" s="65"/>
      <c r="CS11" s="66"/>
      <c r="CT11" s="64" t="s">
        <v>33</v>
      </c>
      <c r="CU11" s="65"/>
      <c r="CV11" s="66"/>
      <c r="CW11" s="64" t="s">
        <v>31</v>
      </c>
      <c r="CX11" s="65"/>
      <c r="CY11" s="66"/>
      <c r="CZ11" s="64" t="s">
        <v>32</v>
      </c>
      <c r="DA11" s="65"/>
      <c r="DB11" s="66"/>
      <c r="DC11" s="64" t="s">
        <v>33</v>
      </c>
      <c r="DD11" s="65"/>
      <c r="DE11" s="66"/>
    </row>
    <row r="12" spans="1:109" ht="45" x14ac:dyDescent="0.2">
      <c r="A12" s="25"/>
      <c r="B12" s="25" t="s">
        <v>29</v>
      </c>
      <c r="C12" s="25" t="s">
        <v>23</v>
      </c>
      <c r="D12" s="24" t="s">
        <v>30</v>
      </c>
      <c r="E12" s="25" t="s">
        <v>29</v>
      </c>
      <c r="F12" s="25" t="s">
        <v>23</v>
      </c>
      <c r="G12" s="24" t="s">
        <v>30</v>
      </c>
      <c r="H12" s="25" t="s">
        <v>29</v>
      </c>
      <c r="I12" s="25" t="s">
        <v>23</v>
      </c>
      <c r="J12" s="24" t="s">
        <v>30</v>
      </c>
      <c r="K12" s="25" t="s">
        <v>29</v>
      </c>
      <c r="L12" s="25" t="s">
        <v>23</v>
      </c>
      <c r="M12" s="24" t="s">
        <v>30</v>
      </c>
      <c r="N12" s="25" t="s">
        <v>29</v>
      </c>
      <c r="O12" s="25" t="s">
        <v>23</v>
      </c>
      <c r="P12" s="24" t="s">
        <v>30</v>
      </c>
      <c r="Q12" s="25" t="s">
        <v>29</v>
      </c>
      <c r="R12" s="25" t="s">
        <v>23</v>
      </c>
      <c r="S12" s="24" t="s">
        <v>30</v>
      </c>
      <c r="T12" s="25" t="s">
        <v>29</v>
      </c>
      <c r="U12" s="25" t="s">
        <v>23</v>
      </c>
      <c r="V12" s="24" t="s">
        <v>30</v>
      </c>
      <c r="W12" s="25" t="s">
        <v>29</v>
      </c>
      <c r="X12" s="25" t="s">
        <v>23</v>
      </c>
      <c r="Y12" s="24" t="s">
        <v>30</v>
      </c>
      <c r="Z12" s="25" t="s">
        <v>29</v>
      </c>
      <c r="AA12" s="25" t="s">
        <v>23</v>
      </c>
      <c r="AB12" s="24" t="s">
        <v>30</v>
      </c>
      <c r="AC12" s="25" t="s">
        <v>29</v>
      </c>
      <c r="AD12" s="25" t="s">
        <v>23</v>
      </c>
      <c r="AE12" s="24" t="s">
        <v>30</v>
      </c>
      <c r="AF12" s="25" t="s">
        <v>29</v>
      </c>
      <c r="AG12" s="25" t="s">
        <v>23</v>
      </c>
      <c r="AH12" s="24" t="s">
        <v>30</v>
      </c>
      <c r="AI12" s="25" t="s">
        <v>29</v>
      </c>
      <c r="AJ12" s="25" t="s">
        <v>23</v>
      </c>
      <c r="AK12" s="24" t="s">
        <v>30</v>
      </c>
      <c r="AL12" s="25" t="s">
        <v>29</v>
      </c>
      <c r="AM12" s="25" t="s">
        <v>23</v>
      </c>
      <c r="AN12" s="24" t="s">
        <v>30</v>
      </c>
      <c r="AO12" s="25" t="s">
        <v>29</v>
      </c>
      <c r="AP12" s="25" t="s">
        <v>23</v>
      </c>
      <c r="AQ12" s="24" t="s">
        <v>30</v>
      </c>
      <c r="AR12" s="25" t="s">
        <v>29</v>
      </c>
      <c r="AS12" s="25" t="s">
        <v>23</v>
      </c>
      <c r="AT12" s="24" t="s">
        <v>30</v>
      </c>
      <c r="AU12" s="25" t="s">
        <v>29</v>
      </c>
      <c r="AV12" s="25" t="s">
        <v>23</v>
      </c>
      <c r="AW12" s="24" t="s">
        <v>30</v>
      </c>
      <c r="AX12" s="25" t="s">
        <v>29</v>
      </c>
      <c r="AY12" s="25" t="s">
        <v>23</v>
      </c>
      <c r="AZ12" s="24" t="s">
        <v>30</v>
      </c>
      <c r="BA12" s="25" t="s">
        <v>29</v>
      </c>
      <c r="BB12" s="25" t="s">
        <v>23</v>
      </c>
      <c r="BC12" s="24" t="s">
        <v>30</v>
      </c>
      <c r="BD12" s="25" t="s">
        <v>29</v>
      </c>
      <c r="BE12" s="25" t="s">
        <v>23</v>
      </c>
      <c r="BF12" s="24" t="s">
        <v>30</v>
      </c>
      <c r="BG12" s="25" t="s">
        <v>29</v>
      </c>
      <c r="BH12" s="25" t="s">
        <v>23</v>
      </c>
      <c r="BI12" s="24" t="s">
        <v>30</v>
      </c>
      <c r="BJ12" s="25" t="s">
        <v>29</v>
      </c>
      <c r="BK12" s="25" t="s">
        <v>23</v>
      </c>
      <c r="BL12" s="24" t="s">
        <v>30</v>
      </c>
      <c r="BM12" s="25" t="s">
        <v>29</v>
      </c>
      <c r="BN12" s="25" t="s">
        <v>23</v>
      </c>
      <c r="BO12" s="24" t="s">
        <v>30</v>
      </c>
      <c r="BP12" s="25" t="s">
        <v>29</v>
      </c>
      <c r="BQ12" s="25" t="s">
        <v>23</v>
      </c>
      <c r="BR12" s="24" t="s">
        <v>30</v>
      </c>
      <c r="BS12" s="25" t="s">
        <v>29</v>
      </c>
      <c r="BT12" s="25" t="s">
        <v>23</v>
      </c>
      <c r="BU12" s="24" t="s">
        <v>30</v>
      </c>
      <c r="BV12" s="25" t="s">
        <v>29</v>
      </c>
      <c r="BW12" s="25" t="s">
        <v>23</v>
      </c>
      <c r="BX12" s="24" t="s">
        <v>30</v>
      </c>
      <c r="BY12" s="25" t="s">
        <v>29</v>
      </c>
      <c r="BZ12" s="25" t="s">
        <v>23</v>
      </c>
      <c r="CA12" s="24" t="s">
        <v>30</v>
      </c>
      <c r="CB12" s="25" t="s">
        <v>29</v>
      </c>
      <c r="CC12" s="25" t="s">
        <v>23</v>
      </c>
      <c r="CD12" s="24" t="s">
        <v>30</v>
      </c>
      <c r="CE12" s="25" t="s">
        <v>29</v>
      </c>
      <c r="CF12" s="25" t="s">
        <v>23</v>
      </c>
      <c r="CG12" s="24" t="s">
        <v>30</v>
      </c>
      <c r="CH12" s="25" t="s">
        <v>29</v>
      </c>
      <c r="CI12" s="25" t="s">
        <v>23</v>
      </c>
      <c r="CJ12" s="24" t="s">
        <v>30</v>
      </c>
      <c r="CK12" s="25" t="s">
        <v>29</v>
      </c>
      <c r="CL12" s="25" t="s">
        <v>23</v>
      </c>
      <c r="CM12" s="24" t="s">
        <v>30</v>
      </c>
      <c r="CN12" s="25" t="s">
        <v>29</v>
      </c>
      <c r="CO12" s="25" t="s">
        <v>23</v>
      </c>
      <c r="CP12" s="24" t="s">
        <v>30</v>
      </c>
      <c r="CQ12" s="25" t="s">
        <v>29</v>
      </c>
      <c r="CR12" s="25" t="s">
        <v>23</v>
      </c>
      <c r="CS12" s="24" t="s">
        <v>30</v>
      </c>
      <c r="CT12" s="25" t="s">
        <v>29</v>
      </c>
      <c r="CU12" s="25" t="s">
        <v>23</v>
      </c>
      <c r="CV12" s="24" t="s">
        <v>30</v>
      </c>
      <c r="CW12" s="25" t="s">
        <v>29</v>
      </c>
      <c r="CX12" s="25" t="s">
        <v>23</v>
      </c>
      <c r="CY12" s="24" t="s">
        <v>30</v>
      </c>
      <c r="CZ12" s="25" t="s">
        <v>29</v>
      </c>
      <c r="DA12" s="25" t="s">
        <v>23</v>
      </c>
      <c r="DB12" s="24" t="s">
        <v>30</v>
      </c>
      <c r="DC12" s="25" t="s">
        <v>29</v>
      </c>
      <c r="DD12" s="25" t="s">
        <v>23</v>
      </c>
      <c r="DE12" s="24" t="s">
        <v>30</v>
      </c>
    </row>
    <row r="13" spans="1:109" ht="15" x14ac:dyDescent="0.25">
      <c r="A13" s="5" t="s">
        <v>34</v>
      </c>
      <c r="B13" s="8">
        <v>6818</v>
      </c>
      <c r="C13" s="8">
        <f>'[1]PEEA Badajoz Ciudad'!E27</f>
        <v>49284</v>
      </c>
      <c r="D13" s="32">
        <f>B13/C13</f>
        <v>0.13834104374644915</v>
      </c>
      <c r="E13" s="8">
        <v>9205</v>
      </c>
      <c r="F13" s="8">
        <f>'[1]PEEA Badajoz Ciudad'!F27</f>
        <v>50660</v>
      </c>
      <c r="G13" s="32">
        <f>E13/F13</f>
        <v>0.1817015396762732</v>
      </c>
      <c r="H13" s="8">
        <f>B13+E13</f>
        <v>16023</v>
      </c>
      <c r="I13" s="8">
        <f>'[1]PEEA Badajoz Ciudad'!G27</f>
        <v>99944</v>
      </c>
      <c r="J13" s="32">
        <f>H13/I13</f>
        <v>0.16031977907628273</v>
      </c>
      <c r="K13" s="8">
        <v>6678</v>
      </c>
      <c r="L13" s="8">
        <v>49284</v>
      </c>
      <c r="M13" s="32">
        <v>0.13550036523009495</v>
      </c>
      <c r="N13" s="8">
        <v>9197</v>
      </c>
      <c r="O13" s="8">
        <v>50660</v>
      </c>
      <c r="P13" s="32">
        <v>0.18154362416107384</v>
      </c>
      <c r="Q13" s="8">
        <v>15875</v>
      </c>
      <c r="R13" s="8">
        <v>99944</v>
      </c>
      <c r="S13" s="32">
        <v>0.15883894981189467</v>
      </c>
      <c r="T13" s="8">
        <v>6651</v>
      </c>
      <c r="U13" s="8">
        <v>49284</v>
      </c>
      <c r="V13" s="32">
        <v>0.13495252008765524</v>
      </c>
      <c r="W13" s="8">
        <v>9152</v>
      </c>
      <c r="X13" s="8">
        <v>50660</v>
      </c>
      <c r="Y13" s="32">
        <v>0.18065534938807737</v>
      </c>
      <c r="Z13" s="8">
        <v>15803</v>
      </c>
      <c r="AA13" s="8">
        <v>99944</v>
      </c>
      <c r="AB13" s="32">
        <v>0.15811854638597614</v>
      </c>
      <c r="AC13" s="8">
        <v>6512</v>
      </c>
      <c r="AD13" s="8">
        <v>49284</v>
      </c>
      <c r="AE13" s="32">
        <v>0.13213213213213212</v>
      </c>
      <c r="AF13" s="8">
        <v>9208</v>
      </c>
      <c r="AG13" s="8">
        <v>50660</v>
      </c>
      <c r="AH13" s="32">
        <v>0.18176075799447294</v>
      </c>
      <c r="AI13" s="8">
        <v>15720</v>
      </c>
      <c r="AJ13" s="8">
        <v>99944</v>
      </c>
      <c r="AK13" s="32">
        <v>0.15728808132554231</v>
      </c>
      <c r="AL13" s="8">
        <v>6288</v>
      </c>
      <c r="AM13" s="8">
        <v>49284</v>
      </c>
      <c r="AN13" s="32">
        <v>0.12758704650596542</v>
      </c>
      <c r="AO13" s="8">
        <v>9053</v>
      </c>
      <c r="AP13" s="8">
        <v>50660</v>
      </c>
      <c r="AQ13" s="32">
        <v>0.1787011448874852</v>
      </c>
      <c r="AR13" s="8">
        <v>15341</v>
      </c>
      <c r="AS13" s="8">
        <v>99944</v>
      </c>
      <c r="AT13" s="32">
        <v>0.15349595773633234</v>
      </c>
      <c r="AU13" s="8">
        <v>6148</v>
      </c>
      <c r="AV13" s="8">
        <v>49284</v>
      </c>
      <c r="AW13" s="32">
        <v>0.12474636798961124</v>
      </c>
      <c r="AX13" s="8">
        <v>8887</v>
      </c>
      <c r="AY13" s="8">
        <v>50660</v>
      </c>
      <c r="AZ13" s="32">
        <v>0.1754243979470983</v>
      </c>
      <c r="BA13" s="8">
        <v>15035</v>
      </c>
      <c r="BB13" s="8">
        <v>99944</v>
      </c>
      <c r="BC13" s="32">
        <v>0.15043424317617865</v>
      </c>
      <c r="BD13" s="8">
        <v>5631</v>
      </c>
      <c r="BE13" s="8">
        <v>49284</v>
      </c>
      <c r="BF13" s="32">
        <v>0.11425614803993182</v>
      </c>
      <c r="BG13" s="8">
        <v>8319</v>
      </c>
      <c r="BH13" s="8">
        <v>50660</v>
      </c>
      <c r="BI13" s="32">
        <v>0.16421239636794316</v>
      </c>
      <c r="BJ13" s="8">
        <v>13950</v>
      </c>
      <c r="BK13" s="8">
        <v>99944</v>
      </c>
      <c r="BL13" s="32">
        <v>0.13957816377171217</v>
      </c>
      <c r="BM13" s="8">
        <v>5306</v>
      </c>
      <c r="BN13" s="8">
        <v>49284</v>
      </c>
      <c r="BO13" s="32">
        <v>0.10766171576982388</v>
      </c>
      <c r="BP13" s="8">
        <v>7907</v>
      </c>
      <c r="BQ13" s="8">
        <v>50660</v>
      </c>
      <c r="BR13" s="32">
        <v>0.15607974733517568</v>
      </c>
      <c r="BS13" s="8">
        <v>13213</v>
      </c>
      <c r="BT13" s="8">
        <v>99944</v>
      </c>
      <c r="BU13" s="32">
        <v>0.13220403425918514</v>
      </c>
      <c r="BV13" s="8">
        <v>4995</v>
      </c>
      <c r="BW13" s="8">
        <v>49284</v>
      </c>
      <c r="BX13" s="32">
        <v>0.10135135135135136</v>
      </c>
      <c r="BY13" s="8">
        <v>7722</v>
      </c>
      <c r="BZ13" s="8">
        <v>50660</v>
      </c>
      <c r="CA13" s="32">
        <v>0.15242795104619028</v>
      </c>
      <c r="CB13" s="8">
        <v>12717</v>
      </c>
      <c r="CC13" s="8">
        <v>99944</v>
      </c>
      <c r="CD13" s="32">
        <v>0.12724125510285761</v>
      </c>
      <c r="CE13" s="8">
        <v>5334</v>
      </c>
      <c r="CF13" s="8">
        <v>49284</v>
      </c>
      <c r="CG13" s="32">
        <v>0.10822985147309472</v>
      </c>
      <c r="CH13" s="8">
        <v>7994</v>
      </c>
      <c r="CI13" s="8">
        <v>50660</v>
      </c>
      <c r="CJ13" s="32">
        <v>0.15779707856296882</v>
      </c>
      <c r="CK13" s="8">
        <v>13328</v>
      </c>
      <c r="CL13" s="8">
        <v>99944</v>
      </c>
      <c r="CM13" s="32">
        <v>0.13335467862002723</v>
      </c>
      <c r="CN13" s="8">
        <v>5283</v>
      </c>
      <c r="CO13" s="8">
        <v>49284</v>
      </c>
      <c r="CP13" s="32">
        <v>0.10719503287070854</v>
      </c>
      <c r="CQ13" s="8">
        <v>7856</v>
      </c>
      <c r="CR13" s="8">
        <v>50660</v>
      </c>
      <c r="CS13" s="32">
        <v>0.1550730359257797</v>
      </c>
      <c r="CT13" s="8">
        <v>13139</v>
      </c>
      <c r="CU13" s="8">
        <v>99944</v>
      </c>
      <c r="CV13" s="32">
        <v>0.1314636196269911</v>
      </c>
      <c r="CW13" s="8">
        <v>5289</v>
      </c>
      <c r="CX13" s="8">
        <v>49284</v>
      </c>
      <c r="CY13" s="32">
        <v>0.10731677623569516</v>
      </c>
      <c r="CZ13" s="8">
        <v>7508</v>
      </c>
      <c r="DA13" s="8">
        <v>50660</v>
      </c>
      <c r="DB13" s="32">
        <v>0.14820371101460719</v>
      </c>
      <c r="DC13" s="8">
        <v>12797</v>
      </c>
      <c r="DD13" s="8">
        <v>99944</v>
      </c>
      <c r="DE13" s="32">
        <v>0.12804170335387818</v>
      </c>
    </row>
    <row r="14" spans="1:109" ht="15" x14ac:dyDescent="0.25">
      <c r="A14" s="5" t="s">
        <v>25</v>
      </c>
      <c r="B14" s="8">
        <v>28655</v>
      </c>
      <c r="C14" s="8">
        <f>'[1]PEEA Provincia Badajoz'!E28</f>
        <v>221942</v>
      </c>
      <c r="D14" s="32">
        <f>B14/C14</f>
        <v>0.12911030809851223</v>
      </c>
      <c r="E14" s="8">
        <v>46250</v>
      </c>
      <c r="F14" s="8">
        <f>'[1]PEEA Provincia Badajoz'!F28</f>
        <v>216434</v>
      </c>
      <c r="G14" s="32">
        <f>E14/F14</f>
        <v>0.21369100973044899</v>
      </c>
      <c r="H14" s="8">
        <f>E14+B14</f>
        <v>74905</v>
      </c>
      <c r="I14" s="8">
        <f>'[1]PEEA Provincia Badajoz'!G28</f>
        <v>438376</v>
      </c>
      <c r="J14" s="32">
        <f>H14/I14</f>
        <v>0.17086929941420151</v>
      </c>
      <c r="K14" s="8">
        <v>27809</v>
      </c>
      <c r="L14" s="8">
        <v>221942</v>
      </c>
      <c r="M14" s="32">
        <v>0.12529850141027837</v>
      </c>
      <c r="N14" s="8">
        <v>46020</v>
      </c>
      <c r="O14" s="8">
        <v>216434</v>
      </c>
      <c r="P14" s="32">
        <v>0.21262833011449217</v>
      </c>
      <c r="Q14" s="8">
        <v>73829</v>
      </c>
      <c r="R14" s="8">
        <v>438376</v>
      </c>
      <c r="S14" s="32">
        <v>0.16841478548095698</v>
      </c>
      <c r="T14" s="8">
        <v>27441</v>
      </c>
      <c r="U14" s="8">
        <v>221942</v>
      </c>
      <c r="V14" s="32">
        <v>0.12364041055771327</v>
      </c>
      <c r="W14" s="8">
        <v>45852</v>
      </c>
      <c r="X14" s="8">
        <v>216434</v>
      </c>
      <c r="Y14" s="32">
        <v>0.21185211196022807</v>
      </c>
      <c r="Z14" s="8">
        <v>73293</v>
      </c>
      <c r="AA14" s="8">
        <v>438376</v>
      </c>
      <c r="AB14" s="32">
        <v>0.16719209080789094</v>
      </c>
      <c r="AC14" s="8">
        <v>26103</v>
      </c>
      <c r="AD14" s="8">
        <v>221942</v>
      </c>
      <c r="AE14" s="32">
        <v>0.11761180849050652</v>
      </c>
      <c r="AF14" s="8">
        <v>45317</v>
      </c>
      <c r="AG14" s="8">
        <v>216434</v>
      </c>
      <c r="AH14" s="32">
        <v>0.20938022676658935</v>
      </c>
      <c r="AI14" s="8">
        <v>71420</v>
      </c>
      <c r="AJ14" s="8">
        <v>438376</v>
      </c>
      <c r="AK14" s="32">
        <v>0.16291950289249413</v>
      </c>
      <c r="AL14" s="8">
        <v>24682</v>
      </c>
      <c r="AM14" s="8">
        <v>221942</v>
      </c>
      <c r="AN14" s="32">
        <v>0.11120923484513973</v>
      </c>
      <c r="AO14" s="8">
        <v>43803</v>
      </c>
      <c r="AP14" s="8">
        <v>216434</v>
      </c>
      <c r="AQ14" s="32">
        <v>0.20238502268589964</v>
      </c>
      <c r="AR14" s="8">
        <v>68485</v>
      </c>
      <c r="AS14" s="8">
        <v>438376</v>
      </c>
      <c r="AT14" s="32">
        <v>0.15622433709874628</v>
      </c>
      <c r="AU14" s="8">
        <v>23955</v>
      </c>
      <c r="AV14" s="8">
        <v>221942</v>
      </c>
      <c r="AW14" s="32">
        <v>0.10793360427499077</v>
      </c>
      <c r="AX14" s="8">
        <v>43642</v>
      </c>
      <c r="AY14" s="8">
        <v>216434</v>
      </c>
      <c r="AZ14" s="32">
        <v>0.20164114695472984</v>
      </c>
      <c r="BA14" s="8">
        <v>67597</v>
      </c>
      <c r="BB14" s="8">
        <v>438376</v>
      </c>
      <c r="BC14" s="32">
        <v>0.15419867875978613</v>
      </c>
      <c r="BD14" s="8">
        <v>22277</v>
      </c>
      <c r="BE14" s="8">
        <v>221942</v>
      </c>
      <c r="BF14" s="32">
        <v>0.10037307044182714</v>
      </c>
      <c r="BG14" s="8">
        <v>40463</v>
      </c>
      <c r="BH14" s="8">
        <v>216434</v>
      </c>
      <c r="BI14" s="32">
        <v>0.18695306652374397</v>
      </c>
      <c r="BJ14" s="8">
        <v>62740</v>
      </c>
      <c r="BK14" s="8">
        <v>438376</v>
      </c>
      <c r="BL14" s="32">
        <v>0.14311914885851415</v>
      </c>
      <c r="BM14" s="8">
        <v>21301</v>
      </c>
      <c r="BN14" s="8">
        <v>221942</v>
      </c>
      <c r="BO14" s="32">
        <v>9.5975525137198009E-2</v>
      </c>
      <c r="BP14" s="8">
        <v>38960</v>
      </c>
      <c r="BQ14" s="8">
        <v>216434</v>
      </c>
      <c r="BR14" s="32">
        <v>0.1800086862507739</v>
      </c>
      <c r="BS14" s="8">
        <v>60261</v>
      </c>
      <c r="BT14" s="8">
        <v>438376</v>
      </c>
      <c r="BU14" s="32">
        <v>0.13746418599558369</v>
      </c>
      <c r="BV14" s="8">
        <v>20810</v>
      </c>
      <c r="BW14" s="8">
        <v>221942</v>
      </c>
      <c r="BX14" s="32">
        <v>9.3763235439889694E-2</v>
      </c>
      <c r="BY14" s="8">
        <v>39212</v>
      </c>
      <c r="BZ14" s="8">
        <v>216434</v>
      </c>
      <c r="CA14" s="32">
        <v>0.18117301348217008</v>
      </c>
      <c r="CB14" s="8">
        <v>60022</v>
      </c>
      <c r="CC14" s="8">
        <v>438376</v>
      </c>
      <c r="CD14" s="32">
        <v>0.13691899191561582</v>
      </c>
      <c r="CE14" s="8">
        <v>21794</v>
      </c>
      <c r="CF14" s="8">
        <v>221942</v>
      </c>
      <c r="CG14" s="32">
        <v>9.8196826197835471E-2</v>
      </c>
      <c r="CH14" s="8">
        <v>40194</v>
      </c>
      <c r="CI14" s="8">
        <v>216434</v>
      </c>
      <c r="CJ14" s="32">
        <v>0.1857101934076901</v>
      </c>
      <c r="CK14" s="8">
        <v>61988</v>
      </c>
      <c r="CL14" s="8">
        <v>438376</v>
      </c>
      <c r="CM14" s="32">
        <v>0.14140372648137672</v>
      </c>
      <c r="CN14" s="8">
        <v>21071</v>
      </c>
      <c r="CO14" s="8">
        <v>221942</v>
      </c>
      <c r="CP14" s="32">
        <v>9.4939218354344823E-2</v>
      </c>
      <c r="CQ14" s="8">
        <v>39528</v>
      </c>
      <c r="CR14" s="8">
        <v>216434</v>
      </c>
      <c r="CS14" s="32">
        <v>0.18263304286757165</v>
      </c>
      <c r="CT14" s="8">
        <v>60599</v>
      </c>
      <c r="CU14" s="8">
        <v>438376</v>
      </c>
      <c r="CV14" s="32">
        <v>0.13823521360658431</v>
      </c>
      <c r="CW14" s="8">
        <v>21742</v>
      </c>
      <c r="CX14" s="8">
        <v>221942</v>
      </c>
      <c r="CY14" s="32">
        <v>9.7962530751277366E-2</v>
      </c>
      <c r="CZ14" s="8">
        <v>38050</v>
      </c>
      <c r="DA14" s="8">
        <v>216434</v>
      </c>
      <c r="DB14" s="32">
        <v>0.17580417124850994</v>
      </c>
      <c r="DC14" s="8">
        <v>59792</v>
      </c>
      <c r="DD14" s="8">
        <v>438376</v>
      </c>
      <c r="DE14" s="32">
        <v>0.13639432815665092</v>
      </c>
    </row>
    <row r="15" spans="1:109" ht="15" x14ac:dyDescent="0.25">
      <c r="A15" s="5" t="s">
        <v>26</v>
      </c>
      <c r="B15" s="8">
        <v>17327</v>
      </c>
      <c r="C15" s="8">
        <f>'[1]PEEA Provincia Cáceres'!E27</f>
        <v>127687</v>
      </c>
      <c r="D15" s="32">
        <f>B15/C15</f>
        <v>0.13569901399516004</v>
      </c>
      <c r="E15" s="8">
        <v>23223</v>
      </c>
      <c r="F15" s="8">
        <f>'[1]PEEA Provincia Cáceres'!F27</f>
        <v>121904</v>
      </c>
      <c r="G15" s="32">
        <f>E15/F15</f>
        <v>0.19050236251476571</v>
      </c>
      <c r="H15" s="8">
        <f>E15+B15</f>
        <v>40550</v>
      </c>
      <c r="I15" s="8">
        <f>'[1]PEEA Provincia Cáceres'!G27</f>
        <v>249591</v>
      </c>
      <c r="J15" s="32">
        <f>H15/I15</f>
        <v>0.16246579403904787</v>
      </c>
      <c r="K15" s="8">
        <v>17056</v>
      </c>
      <c r="L15" s="8">
        <v>127687</v>
      </c>
      <c r="M15" s="32">
        <v>0.13357663661923297</v>
      </c>
      <c r="N15" s="8">
        <v>23053</v>
      </c>
      <c r="O15" s="8">
        <v>121904</v>
      </c>
      <c r="P15" s="32">
        <v>0.18910782254889094</v>
      </c>
      <c r="Q15" s="8">
        <v>40109</v>
      </c>
      <c r="R15" s="8">
        <v>249591</v>
      </c>
      <c r="S15" s="32">
        <v>0.16069890340597218</v>
      </c>
      <c r="T15" s="8">
        <v>16321</v>
      </c>
      <c r="U15" s="8">
        <v>127687</v>
      </c>
      <c r="V15" s="32">
        <v>0.12782037325647874</v>
      </c>
      <c r="W15" s="8">
        <v>22791</v>
      </c>
      <c r="X15" s="8">
        <v>121904</v>
      </c>
      <c r="Y15" s="32">
        <v>0.18695859036618978</v>
      </c>
      <c r="Z15" s="8">
        <v>39112</v>
      </c>
      <c r="AA15" s="8">
        <v>249591</v>
      </c>
      <c r="AB15" s="32">
        <v>0.15670436834661505</v>
      </c>
      <c r="AC15" s="8">
        <v>15864</v>
      </c>
      <c r="AD15" s="8">
        <v>127687</v>
      </c>
      <c r="AE15" s="32">
        <v>0.12424130882548733</v>
      </c>
      <c r="AF15" s="8">
        <v>22406</v>
      </c>
      <c r="AG15" s="8">
        <v>121904</v>
      </c>
      <c r="AH15" s="32">
        <v>0.18380036750229689</v>
      </c>
      <c r="AI15" s="8">
        <v>38270</v>
      </c>
      <c r="AJ15" s="8">
        <v>249591</v>
      </c>
      <c r="AK15" s="32">
        <v>0.15333084926940474</v>
      </c>
      <c r="AL15" s="8">
        <v>14349</v>
      </c>
      <c r="AM15" s="8">
        <v>127687</v>
      </c>
      <c r="AN15" s="32">
        <v>0.11237635781246329</v>
      </c>
      <c r="AO15" s="8">
        <v>21312</v>
      </c>
      <c r="AP15" s="8">
        <v>121904</v>
      </c>
      <c r="AQ15" s="32">
        <v>0.17482609266307914</v>
      </c>
      <c r="AR15" s="8">
        <v>35661</v>
      </c>
      <c r="AS15" s="8">
        <v>249591</v>
      </c>
      <c r="AT15" s="32">
        <v>0.14287774799572101</v>
      </c>
      <c r="AU15" s="8">
        <v>13978</v>
      </c>
      <c r="AV15" s="8">
        <v>127687</v>
      </c>
      <c r="AW15" s="32">
        <v>0.1094708153531683</v>
      </c>
      <c r="AX15" s="8">
        <v>21238</v>
      </c>
      <c r="AY15" s="8">
        <v>121904</v>
      </c>
      <c r="AZ15" s="32">
        <v>0.17421905761911011</v>
      </c>
      <c r="BA15" s="8">
        <v>35216</v>
      </c>
      <c r="BB15" s="8">
        <v>249591</v>
      </c>
      <c r="BC15" s="32">
        <v>0.14109483114375118</v>
      </c>
      <c r="BD15" s="8">
        <v>13188</v>
      </c>
      <c r="BE15" s="8">
        <v>127687</v>
      </c>
      <c r="BF15" s="32">
        <v>0.1032838111945617</v>
      </c>
      <c r="BG15" s="8">
        <v>19574</v>
      </c>
      <c r="BH15" s="8">
        <v>121904</v>
      </c>
      <c r="BI15" s="32">
        <v>0.16056897230607692</v>
      </c>
      <c r="BJ15" s="8">
        <v>32762</v>
      </c>
      <c r="BK15" s="8">
        <v>249591</v>
      </c>
      <c r="BL15" s="32">
        <v>0.13126274585221423</v>
      </c>
      <c r="BM15" s="8">
        <v>12771</v>
      </c>
      <c r="BN15" s="8">
        <v>127687</v>
      </c>
      <c r="BO15" s="32">
        <v>0.10001801279691747</v>
      </c>
      <c r="BP15" s="8">
        <v>19029</v>
      </c>
      <c r="BQ15" s="8">
        <v>121904</v>
      </c>
      <c r="BR15" s="32">
        <v>0.15609824123900776</v>
      </c>
      <c r="BS15" s="8">
        <v>31800</v>
      </c>
      <c r="BT15" s="8">
        <v>249591</v>
      </c>
      <c r="BU15" s="32">
        <v>0.1274084402081806</v>
      </c>
      <c r="BV15" s="8">
        <v>12576</v>
      </c>
      <c r="BW15" s="8">
        <v>127687</v>
      </c>
      <c r="BX15" s="32">
        <v>9.8490840884350006E-2</v>
      </c>
      <c r="BY15" s="8">
        <v>19082</v>
      </c>
      <c r="BZ15" s="8">
        <v>121904</v>
      </c>
      <c r="CA15" s="32">
        <v>0.15653300958130989</v>
      </c>
      <c r="CB15" s="8">
        <v>31658</v>
      </c>
      <c r="CC15" s="8">
        <v>249591</v>
      </c>
      <c r="CD15" s="32">
        <v>0.12683950943743966</v>
      </c>
      <c r="CE15" s="8">
        <v>12847</v>
      </c>
      <c r="CF15" s="8">
        <v>127687</v>
      </c>
      <c r="CG15" s="32">
        <v>0.10061321826027708</v>
      </c>
      <c r="CH15" s="8">
        <v>19372</v>
      </c>
      <c r="CI15" s="8">
        <v>121904</v>
      </c>
      <c r="CJ15" s="32">
        <v>0.15891193069956688</v>
      </c>
      <c r="CK15" s="8">
        <v>32219</v>
      </c>
      <c r="CL15" s="8">
        <v>249591</v>
      </c>
      <c r="CM15" s="32">
        <v>0.12908718663733867</v>
      </c>
      <c r="CN15" s="8">
        <v>12808</v>
      </c>
      <c r="CO15" s="8">
        <v>127687</v>
      </c>
      <c r="CP15" s="32">
        <v>0.1003077838777636</v>
      </c>
      <c r="CQ15" s="8">
        <v>19207</v>
      </c>
      <c r="CR15" s="8">
        <v>121904</v>
      </c>
      <c r="CS15" s="32">
        <v>0.15755840661504134</v>
      </c>
      <c r="CT15" s="8">
        <v>32015</v>
      </c>
      <c r="CU15" s="8">
        <v>249591</v>
      </c>
      <c r="CV15" s="32">
        <v>0.12826984947373904</v>
      </c>
      <c r="CW15" s="8">
        <v>13468</v>
      </c>
      <c r="CX15" s="8">
        <v>127687</v>
      </c>
      <c r="CY15" s="32">
        <v>0.10547667342799188</v>
      </c>
      <c r="CZ15" s="8">
        <v>18943</v>
      </c>
      <c r="DA15" s="8">
        <v>121904</v>
      </c>
      <c r="DB15" s="32">
        <v>0.15539276807980049</v>
      </c>
      <c r="DC15" s="8">
        <v>32411</v>
      </c>
      <c r="DD15" s="8">
        <v>249591</v>
      </c>
      <c r="DE15" s="32">
        <v>0.12985644514425601</v>
      </c>
    </row>
    <row r="16" spans="1:109" ht="15" x14ac:dyDescent="0.25">
      <c r="A16" s="5" t="s">
        <v>27</v>
      </c>
      <c r="B16" s="8">
        <f>B14+B15</f>
        <v>45982</v>
      </c>
      <c r="C16" s="8">
        <f>'[1]PEEA Extremadura'!E28</f>
        <v>349629</v>
      </c>
      <c r="D16" s="32">
        <f>B16/C16</f>
        <v>0.13151655040056745</v>
      </c>
      <c r="E16" s="8">
        <f>E14+E15</f>
        <v>69473</v>
      </c>
      <c r="F16" s="8">
        <f>'[1]PEEA Extremadura'!F28</f>
        <v>338338</v>
      </c>
      <c r="G16" s="32">
        <f>E16/F16</f>
        <v>0.20533608403430889</v>
      </c>
      <c r="H16" s="8">
        <f>E16+B16</f>
        <v>115455</v>
      </c>
      <c r="I16" s="8">
        <f>'[1]PEEA Extremadura'!G28</f>
        <v>687967</v>
      </c>
      <c r="J16" s="32">
        <f>H16/I16</f>
        <v>0.16782054953217232</v>
      </c>
      <c r="K16" s="8">
        <v>44865</v>
      </c>
      <c r="L16" s="8">
        <v>349629</v>
      </c>
      <c r="M16" s="32">
        <v>0.12832173532515895</v>
      </c>
      <c r="N16" s="8">
        <v>69073</v>
      </c>
      <c r="O16" s="8">
        <v>338338</v>
      </c>
      <c r="P16" s="32">
        <v>0.20415383433134912</v>
      </c>
      <c r="Q16" s="8">
        <v>113938</v>
      </c>
      <c r="R16" s="8">
        <v>687967</v>
      </c>
      <c r="S16" s="32">
        <v>0.16561550190634144</v>
      </c>
      <c r="T16" s="8">
        <v>43762</v>
      </c>
      <c r="U16" s="8">
        <v>349629</v>
      </c>
      <c r="V16" s="32">
        <v>0.12516696269474215</v>
      </c>
      <c r="W16" s="8">
        <v>68643</v>
      </c>
      <c r="X16" s="8">
        <v>338338</v>
      </c>
      <c r="Y16" s="32">
        <v>0.20288291590066737</v>
      </c>
      <c r="Z16" s="8">
        <v>112405</v>
      </c>
      <c r="AA16" s="8">
        <v>687967</v>
      </c>
      <c r="AB16" s="32">
        <v>0.16338719735103574</v>
      </c>
      <c r="AC16" s="8">
        <v>41967</v>
      </c>
      <c r="AD16" s="8">
        <v>349629</v>
      </c>
      <c r="AE16" s="32">
        <v>0.12003294921187888</v>
      </c>
      <c r="AF16" s="8">
        <v>67723</v>
      </c>
      <c r="AG16" s="8">
        <v>338338</v>
      </c>
      <c r="AH16" s="32">
        <v>0.20016374158385994</v>
      </c>
      <c r="AI16" s="8">
        <v>109690</v>
      </c>
      <c r="AJ16" s="8">
        <v>687967</v>
      </c>
      <c r="AK16" s="32">
        <v>0.15944078713077808</v>
      </c>
      <c r="AL16" s="8">
        <v>39031</v>
      </c>
      <c r="AM16" s="8">
        <v>349629</v>
      </c>
      <c r="AN16" s="32">
        <v>0.11163547646219278</v>
      </c>
      <c r="AO16" s="8">
        <v>65115</v>
      </c>
      <c r="AP16" s="8">
        <v>338338</v>
      </c>
      <c r="AQ16" s="32">
        <v>0.19245547352056228</v>
      </c>
      <c r="AR16" s="8">
        <v>104146</v>
      </c>
      <c r="AS16" s="8">
        <v>687967</v>
      </c>
      <c r="AT16" s="32">
        <v>0.15138226106775471</v>
      </c>
      <c r="AU16" s="8">
        <v>37933</v>
      </c>
      <c r="AV16" s="8">
        <v>349629</v>
      </c>
      <c r="AW16" s="32">
        <v>0.10849500470498728</v>
      </c>
      <c r="AX16" s="8">
        <v>64880</v>
      </c>
      <c r="AY16" s="8">
        <v>338338</v>
      </c>
      <c r="AZ16" s="32">
        <v>0.19176090182007341</v>
      </c>
      <c r="BA16" s="8">
        <v>102813</v>
      </c>
      <c r="BB16" s="8">
        <v>687967</v>
      </c>
      <c r="BC16" s="32">
        <v>0.1494446681308842</v>
      </c>
      <c r="BD16" s="8">
        <v>35465</v>
      </c>
      <c r="BE16" s="8">
        <v>349629</v>
      </c>
      <c r="BF16" s="32">
        <v>0.10143609368788058</v>
      </c>
      <c r="BG16" s="8">
        <v>60037</v>
      </c>
      <c r="BH16" s="8">
        <v>338338</v>
      </c>
      <c r="BI16" s="32">
        <v>0.17744681354148809</v>
      </c>
      <c r="BJ16" s="8">
        <v>95502</v>
      </c>
      <c r="BK16" s="8">
        <v>687967</v>
      </c>
      <c r="BL16" s="32">
        <v>0.13881770491898593</v>
      </c>
      <c r="BM16" s="8">
        <v>34072</v>
      </c>
      <c r="BN16" s="8">
        <v>349629</v>
      </c>
      <c r="BO16" s="32">
        <v>9.7451870411207314E-2</v>
      </c>
      <c r="BP16" s="8">
        <v>57989</v>
      </c>
      <c r="BQ16" s="8">
        <v>338338</v>
      </c>
      <c r="BR16" s="32">
        <v>0.17139369506233412</v>
      </c>
      <c r="BS16" s="8">
        <v>92061</v>
      </c>
      <c r="BT16" s="8">
        <v>687967</v>
      </c>
      <c r="BU16" s="32">
        <v>0.13381601152380856</v>
      </c>
      <c r="BV16" s="8">
        <v>33386</v>
      </c>
      <c r="BW16" s="8">
        <v>349629</v>
      </c>
      <c r="BX16" s="32">
        <v>9.5489790606614444E-2</v>
      </c>
      <c r="BY16" s="8">
        <v>58294</v>
      </c>
      <c r="BZ16" s="8">
        <v>338338</v>
      </c>
      <c r="CA16" s="32">
        <v>0.17229516046084092</v>
      </c>
      <c r="CB16" s="8">
        <v>91680</v>
      </c>
      <c r="CC16" s="8">
        <v>687967</v>
      </c>
      <c r="CD16" s="32">
        <v>0.13326220589068952</v>
      </c>
      <c r="CE16" s="8">
        <v>34641</v>
      </c>
      <c r="CF16" s="8">
        <v>349629</v>
      </c>
      <c r="CG16" s="32">
        <v>9.9079309782655334E-2</v>
      </c>
      <c r="CH16" s="8">
        <v>59566</v>
      </c>
      <c r="CI16" s="8">
        <v>338338</v>
      </c>
      <c r="CJ16" s="32">
        <v>0.17605471451625299</v>
      </c>
      <c r="CK16" s="8">
        <v>94207</v>
      </c>
      <c r="CL16" s="8">
        <v>687967</v>
      </c>
      <c r="CM16" s="32">
        <v>0.13693534718961811</v>
      </c>
      <c r="CN16" s="8">
        <v>33879</v>
      </c>
      <c r="CO16" s="8">
        <v>349629</v>
      </c>
      <c r="CP16" s="32">
        <v>9.689985670525042E-2</v>
      </c>
      <c r="CQ16" s="8">
        <v>58735</v>
      </c>
      <c r="CR16" s="8">
        <v>338338</v>
      </c>
      <c r="CS16" s="32">
        <v>0.17359859075835407</v>
      </c>
      <c r="CT16" s="8">
        <v>92614</v>
      </c>
      <c r="CU16" s="8">
        <v>687967</v>
      </c>
      <c r="CV16" s="32">
        <v>0.13461982914878184</v>
      </c>
      <c r="CW16" s="8">
        <v>35210</v>
      </c>
      <c r="CX16" s="8">
        <v>349629</v>
      </c>
      <c r="CY16" s="32">
        <v>0.10070674915410335</v>
      </c>
      <c r="CZ16" s="8">
        <v>56993</v>
      </c>
      <c r="DA16" s="8">
        <v>338338</v>
      </c>
      <c r="DB16" s="32">
        <v>0.1684498933019643</v>
      </c>
      <c r="DC16" s="8">
        <v>92203</v>
      </c>
      <c r="DD16" s="8">
        <v>687967</v>
      </c>
      <c r="DE16" s="32">
        <v>0.13402241677289753</v>
      </c>
    </row>
    <row r="17" spans="1:109" ht="15" x14ac:dyDescent="0.25">
      <c r="A17" s="5" t="s">
        <v>28</v>
      </c>
      <c r="B17" s="8">
        <v>1690978</v>
      </c>
      <c r="C17" s="8">
        <f>'[1]PEEA España'!E27</f>
        <v>15503734</v>
      </c>
      <c r="D17" s="32">
        <f>B17/C17</f>
        <v>0.10906907974556324</v>
      </c>
      <c r="E17" s="8">
        <v>2273375</v>
      </c>
      <c r="F17" s="8">
        <f>'[1]PEEA España'!F27</f>
        <v>15407707</v>
      </c>
      <c r="G17" s="32">
        <f>E17/F17</f>
        <v>0.14754791222340871</v>
      </c>
      <c r="H17" s="8">
        <f>E17+B17</f>
        <v>3964353</v>
      </c>
      <c r="I17" s="8">
        <f>'[1]PEEA España'!G27</f>
        <v>30911441</v>
      </c>
      <c r="J17" s="32">
        <f>H17/I17</f>
        <v>0.12824872835918585</v>
      </c>
      <c r="K17" s="8">
        <v>1704010</v>
      </c>
      <c r="L17" s="8">
        <v>15503734</v>
      </c>
      <c r="M17" s="32">
        <v>0.10990965144267827</v>
      </c>
      <c r="N17" s="8">
        <v>2304779</v>
      </c>
      <c r="O17" s="8">
        <v>15407707</v>
      </c>
      <c r="P17" s="32">
        <v>0.14958611297579841</v>
      </c>
      <c r="Q17" s="8">
        <v>4008789</v>
      </c>
      <c r="R17" s="8">
        <v>30911441</v>
      </c>
      <c r="S17" s="32">
        <v>0.12968625435481962</v>
      </c>
      <c r="T17" s="8">
        <v>1671541</v>
      </c>
      <c r="U17" s="8">
        <v>15503734</v>
      </c>
      <c r="V17" s="32">
        <v>0.10781538176545083</v>
      </c>
      <c r="W17" s="8">
        <v>2278099</v>
      </c>
      <c r="X17" s="8">
        <v>15407707</v>
      </c>
      <c r="Y17" s="32">
        <v>0.14785451203089467</v>
      </c>
      <c r="Z17" s="8">
        <v>3949640</v>
      </c>
      <c r="AA17" s="8">
        <v>30911441</v>
      </c>
      <c r="AB17" s="32">
        <v>0.12777275572497573</v>
      </c>
      <c r="AC17" s="8">
        <v>1647503</v>
      </c>
      <c r="AD17" s="8">
        <v>15503734</v>
      </c>
      <c r="AE17" s="32">
        <v>0.10626491656784101</v>
      </c>
      <c r="AF17" s="8">
        <v>2263125</v>
      </c>
      <c r="AG17" s="8">
        <v>15407707</v>
      </c>
      <c r="AH17" s="32">
        <v>0.14688266073595507</v>
      </c>
      <c r="AI17" s="8">
        <v>3910628</v>
      </c>
      <c r="AJ17" s="8">
        <v>30911441</v>
      </c>
      <c r="AK17" s="32">
        <v>0.12651069874096132</v>
      </c>
      <c r="AL17" s="8">
        <v>1579779</v>
      </c>
      <c r="AM17" s="8">
        <v>15503734</v>
      </c>
      <c r="AN17" s="32">
        <v>0.10189667856788565</v>
      </c>
      <c r="AO17" s="8">
        <v>2201471</v>
      </c>
      <c r="AP17" s="8">
        <v>15407707</v>
      </c>
      <c r="AQ17" s="32">
        <v>0.14288115681327532</v>
      </c>
      <c r="AR17" s="8">
        <v>3781250</v>
      </c>
      <c r="AS17" s="8">
        <v>30911441</v>
      </c>
      <c r="AT17" s="32">
        <v>0.12232525814632841</v>
      </c>
      <c r="AU17" s="8">
        <v>1491729</v>
      </c>
      <c r="AV17" s="8">
        <v>15503734</v>
      </c>
      <c r="AW17" s="32">
        <v>9.6217401562746108E-2</v>
      </c>
      <c r="AX17" s="8">
        <v>2122610</v>
      </c>
      <c r="AY17" s="8">
        <v>15407707</v>
      </c>
      <c r="AZ17" s="32">
        <v>0.1377628741252673</v>
      </c>
      <c r="BA17" s="8">
        <v>3614339</v>
      </c>
      <c r="BB17" s="8">
        <v>30911441</v>
      </c>
      <c r="BC17" s="32">
        <v>0.11692560692980958</v>
      </c>
      <c r="BD17" s="8">
        <v>1398779</v>
      </c>
      <c r="BE17" s="8">
        <v>15503734</v>
      </c>
      <c r="BF17" s="32">
        <v>9.022207166351022E-2</v>
      </c>
      <c r="BG17" s="8">
        <v>2017719</v>
      </c>
      <c r="BH17" s="8">
        <v>15407707</v>
      </c>
      <c r="BI17" s="32">
        <v>0.13095517717204772</v>
      </c>
      <c r="BJ17" s="8">
        <v>3416498</v>
      </c>
      <c r="BK17" s="8">
        <v>30911441</v>
      </c>
      <c r="BL17" s="32">
        <v>0.11052535532070472</v>
      </c>
      <c r="BM17" s="8">
        <v>1361699</v>
      </c>
      <c r="BN17" s="8">
        <v>15503734</v>
      </c>
      <c r="BO17" s="32">
        <v>8.783038976287906E-2</v>
      </c>
      <c r="BP17" s="8">
        <v>1972216</v>
      </c>
      <c r="BQ17" s="8">
        <v>15407707</v>
      </c>
      <c r="BR17" s="32">
        <v>0.12800191488584253</v>
      </c>
      <c r="BS17" s="8">
        <v>3333915</v>
      </c>
      <c r="BT17" s="8">
        <v>30911441</v>
      </c>
      <c r="BU17" s="32">
        <v>0.10785375550754817</v>
      </c>
      <c r="BV17" s="8">
        <v>1325563</v>
      </c>
      <c r="BW17" s="8">
        <v>15503734</v>
      </c>
      <c r="BX17" s="32">
        <v>8.5499596419804411E-2</v>
      </c>
      <c r="BY17" s="8">
        <v>1932239</v>
      </c>
      <c r="BZ17" s="8">
        <v>15407707</v>
      </c>
      <c r="CA17" s="32">
        <v>0.125407304279605</v>
      </c>
      <c r="CB17" s="8">
        <v>3257802</v>
      </c>
      <c r="CC17" s="8">
        <v>30911441</v>
      </c>
      <c r="CD17" s="32">
        <v>0.10539146330965289</v>
      </c>
      <c r="CE17" s="8">
        <v>1328489</v>
      </c>
      <c r="CF17" s="8">
        <v>15503734</v>
      </c>
      <c r="CG17" s="32">
        <v>8.5688325147993377E-2</v>
      </c>
      <c r="CH17" s="8">
        <v>1928579</v>
      </c>
      <c r="CI17" s="8">
        <v>15407707</v>
      </c>
      <c r="CJ17" s="32">
        <v>0.12516976082164594</v>
      </c>
      <c r="CK17" s="8">
        <v>3257068</v>
      </c>
      <c r="CL17" s="8">
        <v>30911441</v>
      </c>
      <c r="CM17" s="32">
        <v>0.10536771805623685</v>
      </c>
      <c r="CN17" s="8">
        <v>1294430</v>
      </c>
      <c r="CO17" s="8">
        <v>15503734</v>
      </c>
      <c r="CP17" s="32">
        <v>8.3491499531661212E-2</v>
      </c>
      <c r="CQ17" s="8">
        <v>1888257</v>
      </c>
      <c r="CR17" s="8">
        <v>15407707</v>
      </c>
      <c r="CS17" s="32">
        <v>0.1225527588238795</v>
      </c>
      <c r="CT17" s="8">
        <v>3182687</v>
      </c>
      <c r="CU17" s="8">
        <v>30911441</v>
      </c>
      <c r="CV17" s="32">
        <v>0.10296145689228788</v>
      </c>
      <c r="CW17" s="8">
        <v>1281873</v>
      </c>
      <c r="CX17" s="8">
        <v>15503734</v>
      </c>
      <c r="CY17" s="32">
        <v>8.2681565615096334E-2</v>
      </c>
      <c r="CZ17" s="8">
        <v>1824032</v>
      </c>
      <c r="DA17" s="8">
        <v>15407707</v>
      </c>
      <c r="DB17" s="32">
        <v>0.11838439035737115</v>
      </c>
      <c r="DC17" s="8">
        <v>3105905</v>
      </c>
      <c r="DD17" s="8">
        <v>30911441</v>
      </c>
      <c r="DE17" s="32">
        <v>0.10047752222227363</v>
      </c>
    </row>
    <row r="19" spans="1:109" x14ac:dyDescent="0.2">
      <c r="A19" s="35"/>
      <c r="B19" s="35"/>
      <c r="C19" s="35"/>
    </row>
    <row r="20" spans="1:109" ht="15" customHeight="1" x14ac:dyDescent="0.2">
      <c r="A20" s="35"/>
      <c r="B20" s="35"/>
      <c r="C20" s="35"/>
    </row>
    <row r="21" spans="1:109" ht="15" customHeight="1" x14ac:dyDescent="0.2">
      <c r="A21" s="35"/>
      <c r="B21" s="35"/>
      <c r="C21" s="35"/>
    </row>
    <row r="22" spans="1:109" ht="15" customHeight="1" x14ac:dyDescent="0.2">
      <c r="A22" s="35"/>
      <c r="B22" s="35"/>
      <c r="C22" s="35"/>
    </row>
    <row r="23" spans="1:109" ht="15" customHeight="1" x14ac:dyDescent="0.2">
      <c r="A23" s="35"/>
      <c r="B23" s="35"/>
      <c r="C23" s="35"/>
    </row>
    <row r="24" spans="1:109" ht="15" customHeight="1" x14ac:dyDescent="0.2">
      <c r="A24" s="49"/>
      <c r="B24" s="49"/>
      <c r="C24" s="49"/>
    </row>
    <row r="25" spans="1:109" ht="30" x14ac:dyDescent="0.2">
      <c r="A25" s="25"/>
      <c r="B25" s="24" t="s">
        <v>34</v>
      </c>
      <c r="C25" s="24" t="s">
        <v>25</v>
      </c>
      <c r="D25" s="24" t="s">
        <v>26</v>
      </c>
      <c r="E25" s="46" t="s">
        <v>27</v>
      </c>
      <c r="F25" s="46" t="s">
        <v>28</v>
      </c>
    </row>
    <row r="26" spans="1:109" ht="15" x14ac:dyDescent="0.25">
      <c r="A26" s="5" t="s">
        <v>66</v>
      </c>
      <c r="B26" s="50">
        <f>J13</f>
        <v>0.16031977907628273</v>
      </c>
      <c r="C26" s="50">
        <f>J14</f>
        <v>0.17086929941420151</v>
      </c>
      <c r="D26" s="50">
        <f>J15</f>
        <v>0.16246579403904787</v>
      </c>
      <c r="E26" s="50">
        <f>J16</f>
        <v>0.16782054953217232</v>
      </c>
      <c r="F26" s="50">
        <f>J17</f>
        <v>0.12824872835918585</v>
      </c>
    </row>
    <row r="27" spans="1:109" ht="15" x14ac:dyDescent="0.25">
      <c r="A27" s="5" t="s">
        <v>67</v>
      </c>
      <c r="B27" s="51">
        <f>S13</f>
        <v>0.15883894981189467</v>
      </c>
      <c r="C27" s="51">
        <f>S14</f>
        <v>0.16841478548095698</v>
      </c>
      <c r="D27" s="51">
        <f>S15</f>
        <v>0.16069890340597218</v>
      </c>
      <c r="E27" s="51">
        <f>S16</f>
        <v>0.16561550190634144</v>
      </c>
      <c r="F27" s="51">
        <f>S17</f>
        <v>0.12968625435481962</v>
      </c>
    </row>
    <row r="28" spans="1:109" ht="15" x14ac:dyDescent="0.25">
      <c r="A28" s="5" t="s">
        <v>68</v>
      </c>
      <c r="B28" s="51">
        <f>AB13</f>
        <v>0.15811854638597614</v>
      </c>
      <c r="C28" s="51">
        <f>AB14</f>
        <v>0.16719209080789094</v>
      </c>
      <c r="D28" s="51">
        <f>AB15</f>
        <v>0.15670436834661505</v>
      </c>
      <c r="E28" s="51">
        <f>AB15</f>
        <v>0.15670436834661505</v>
      </c>
      <c r="F28" s="51">
        <f>AB17</f>
        <v>0.12777275572497573</v>
      </c>
    </row>
    <row r="29" spans="1:109" ht="15" x14ac:dyDescent="0.25">
      <c r="A29" s="5" t="s">
        <v>69</v>
      </c>
      <c r="B29" s="51">
        <f>AK13</f>
        <v>0.15728808132554231</v>
      </c>
      <c r="C29" s="51">
        <f>AK14</f>
        <v>0.16291950289249413</v>
      </c>
      <c r="D29" s="51">
        <f>AK15</f>
        <v>0.15333084926940474</v>
      </c>
      <c r="E29" s="51">
        <f>AK16</f>
        <v>0.15944078713077808</v>
      </c>
      <c r="F29" s="51">
        <f>AK17</f>
        <v>0.12651069874096132</v>
      </c>
    </row>
    <row r="30" spans="1:109" ht="15" x14ac:dyDescent="0.25">
      <c r="A30" s="5" t="s">
        <v>70</v>
      </c>
      <c r="B30" s="51">
        <f>AT13</f>
        <v>0.15349595773633234</v>
      </c>
      <c r="C30" s="51">
        <f>AT14</f>
        <v>0.15622433709874628</v>
      </c>
      <c r="D30" s="51">
        <f>AT15</f>
        <v>0.14287774799572101</v>
      </c>
      <c r="E30" s="51">
        <f>AT16</f>
        <v>0.15138226106775471</v>
      </c>
      <c r="F30" s="51">
        <f>AT17</f>
        <v>0.12232525814632841</v>
      </c>
    </row>
    <row r="31" spans="1:109" ht="15" x14ac:dyDescent="0.25">
      <c r="A31" s="5" t="s">
        <v>71</v>
      </c>
      <c r="B31" s="51">
        <f>BC13</f>
        <v>0.15043424317617865</v>
      </c>
      <c r="C31" s="51">
        <f>BC14</f>
        <v>0.15419867875978613</v>
      </c>
      <c r="D31" s="51">
        <f>BC15</f>
        <v>0.14109483114375118</v>
      </c>
      <c r="E31" s="51">
        <f>BC16</f>
        <v>0.1494446681308842</v>
      </c>
      <c r="F31" s="51">
        <f>BC17</f>
        <v>0.11692560692980958</v>
      </c>
    </row>
    <row r="32" spans="1:109" ht="15" x14ac:dyDescent="0.25">
      <c r="A32" s="5" t="s">
        <v>72</v>
      </c>
      <c r="B32" s="51">
        <f>BL13</f>
        <v>0.13957816377171217</v>
      </c>
      <c r="C32" s="51">
        <f>BL14</f>
        <v>0.14311914885851415</v>
      </c>
      <c r="D32" s="51">
        <f>BL15</f>
        <v>0.13126274585221423</v>
      </c>
      <c r="E32" s="51">
        <f>BL16</f>
        <v>0.13881770491898593</v>
      </c>
      <c r="F32" s="51">
        <f>BL17</f>
        <v>0.11052535532070472</v>
      </c>
    </row>
    <row r="33" spans="1:14" ht="15" x14ac:dyDescent="0.25">
      <c r="A33" s="5" t="s">
        <v>73</v>
      </c>
      <c r="B33" s="51">
        <f>BU13</f>
        <v>0.13220403425918514</v>
      </c>
      <c r="C33" s="51">
        <f>BU14</f>
        <v>0.13746418599558369</v>
      </c>
      <c r="D33" s="51">
        <f>BU15</f>
        <v>0.1274084402081806</v>
      </c>
      <c r="E33" s="51">
        <f>BU16</f>
        <v>0.13381601152380856</v>
      </c>
      <c r="F33" s="51">
        <f>BU17</f>
        <v>0.10785375550754817</v>
      </c>
    </row>
    <row r="34" spans="1:14" ht="15" x14ac:dyDescent="0.25">
      <c r="A34" s="5" t="s">
        <v>74</v>
      </c>
      <c r="B34" s="51">
        <f>CD13</f>
        <v>0.12724125510285761</v>
      </c>
      <c r="C34" s="51">
        <f>CD14</f>
        <v>0.13691899191561582</v>
      </c>
      <c r="D34" s="51">
        <f>CD15</f>
        <v>0.12683950943743966</v>
      </c>
      <c r="E34" s="51">
        <f>CD16</f>
        <v>0.13326220589068952</v>
      </c>
      <c r="F34" s="51">
        <f>CD17</f>
        <v>0.10539146330965289</v>
      </c>
    </row>
    <row r="35" spans="1:14" ht="15" x14ac:dyDescent="0.25">
      <c r="A35" s="5" t="s">
        <v>75</v>
      </c>
      <c r="B35" s="51">
        <f>CM13</f>
        <v>0.13335467862002723</v>
      </c>
      <c r="C35" s="51">
        <f>CM14</f>
        <v>0.14140372648137672</v>
      </c>
      <c r="D35" s="51">
        <f>CM15</f>
        <v>0.12908718663733867</v>
      </c>
      <c r="E35" s="51">
        <f>CM16</f>
        <v>0.13693534718961811</v>
      </c>
      <c r="F35" s="51">
        <f>CM17</f>
        <v>0.10536771805623685</v>
      </c>
    </row>
    <row r="36" spans="1:14" ht="15" x14ac:dyDescent="0.25">
      <c r="A36" s="5" t="s">
        <v>76</v>
      </c>
      <c r="B36" s="51">
        <f>CV13</f>
        <v>0.1314636196269911</v>
      </c>
      <c r="C36" s="51">
        <f>CV14</f>
        <v>0.13823521360658431</v>
      </c>
      <c r="D36" s="51">
        <f>CV15</f>
        <v>0.12826984947373904</v>
      </c>
      <c r="E36" s="51">
        <f>CV16</f>
        <v>0.13461982914878184</v>
      </c>
      <c r="F36" s="51">
        <f>CV17</f>
        <v>0.10296145689228788</v>
      </c>
    </row>
    <row r="37" spans="1:14" ht="15" x14ac:dyDescent="0.25">
      <c r="A37" s="5" t="s">
        <v>77</v>
      </c>
      <c r="B37" s="51">
        <f>DE13</f>
        <v>0.12804170335387818</v>
      </c>
      <c r="C37" s="51">
        <f>DE14</f>
        <v>0.13639432815665092</v>
      </c>
      <c r="D37" s="51">
        <f>DE15</f>
        <v>0.12985644514425601</v>
      </c>
      <c r="E37" s="51">
        <f>DE16</f>
        <v>0.13402241677289753</v>
      </c>
      <c r="F37" s="51">
        <f>DE17</f>
        <v>0.10047752222227363</v>
      </c>
    </row>
    <row r="39" spans="1:14" ht="14.25" customHeight="1" x14ac:dyDescent="0.2">
      <c r="G39" s="67" t="s">
        <v>86</v>
      </c>
      <c r="H39" s="67"/>
      <c r="I39" s="67"/>
      <c r="J39" s="67"/>
      <c r="K39" s="67"/>
      <c r="L39" s="67"/>
      <c r="M39" s="67"/>
      <c r="N39" s="67"/>
    </row>
    <row r="40" spans="1:14" x14ac:dyDescent="0.2">
      <c r="G40" s="67"/>
      <c r="H40" s="67"/>
      <c r="I40" s="67"/>
      <c r="J40" s="67"/>
      <c r="K40" s="67"/>
      <c r="L40" s="67"/>
      <c r="M40" s="67"/>
      <c r="N40" s="67"/>
    </row>
    <row r="41" spans="1:14" x14ac:dyDescent="0.2">
      <c r="G41" s="67"/>
      <c r="H41" s="67"/>
      <c r="I41" s="67"/>
      <c r="J41" s="67"/>
      <c r="K41" s="67"/>
      <c r="L41" s="67"/>
      <c r="M41" s="67"/>
      <c r="N41" s="67"/>
    </row>
  </sheetData>
  <mergeCells count="50">
    <mergeCell ref="G39:N41"/>
    <mergeCell ref="CE10:CM10"/>
    <mergeCell ref="CE11:CG11"/>
    <mergeCell ref="CH11:CJ11"/>
    <mergeCell ref="CK11:CM11"/>
    <mergeCell ref="BM10:BU10"/>
    <mergeCell ref="BM11:BO11"/>
    <mergeCell ref="BP11:BR11"/>
    <mergeCell ref="BS11:BU11"/>
    <mergeCell ref="BV10:CD10"/>
    <mergeCell ref="BV11:BX11"/>
    <mergeCell ref="AL10:AT10"/>
    <mergeCell ref="AL11:AN11"/>
    <mergeCell ref="AO11:AQ11"/>
    <mergeCell ref="AR11:AT11"/>
    <mergeCell ref="CB11:CD11"/>
    <mergeCell ref="BD10:BL10"/>
    <mergeCell ref="CN11:CP11"/>
    <mergeCell ref="CW10:DE10"/>
    <mergeCell ref="CW11:CY11"/>
    <mergeCell ref="CZ11:DB11"/>
    <mergeCell ref="DC11:DE11"/>
    <mergeCell ref="CN10:CV10"/>
    <mergeCell ref="CQ11:CS11"/>
    <mergeCell ref="CT11:CV11"/>
    <mergeCell ref="BY11:CA11"/>
    <mergeCell ref="BD11:BF11"/>
    <mergeCell ref="BG11:BI11"/>
    <mergeCell ref="BJ11:BL11"/>
    <mergeCell ref="AU10:BC10"/>
    <mergeCell ref="AU11:AW11"/>
    <mergeCell ref="AX11:AZ11"/>
    <mergeCell ref="BA11:BC11"/>
    <mergeCell ref="K10:S10"/>
    <mergeCell ref="K11:M11"/>
    <mergeCell ref="N11:P11"/>
    <mergeCell ref="Q11:S11"/>
    <mergeCell ref="T10:AB10"/>
    <mergeCell ref="T11:V11"/>
    <mergeCell ref="W11:Y11"/>
    <mergeCell ref="Z11:AB11"/>
    <mergeCell ref="AC10:AK10"/>
    <mergeCell ref="AC11:AE11"/>
    <mergeCell ref="AF11:AH11"/>
    <mergeCell ref="AI11:AK11"/>
    <mergeCell ref="A5:J6"/>
    <mergeCell ref="B11:D11"/>
    <mergeCell ref="E11:G11"/>
    <mergeCell ref="H11:J11"/>
    <mergeCell ref="B10:J1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W32"/>
  <sheetViews>
    <sheetView zoomScaleNormal="100" workbookViewId="0">
      <selection activeCell="T19" sqref="T19"/>
    </sheetView>
  </sheetViews>
  <sheetFormatPr baseColWidth="10" defaultRowHeight="15" x14ac:dyDescent="0.25"/>
  <cols>
    <col min="1" max="1" width="19.85546875" customWidth="1"/>
    <col min="5" max="5" width="12.85546875" customWidth="1"/>
    <col min="9" max="9" width="15.5703125" customWidth="1"/>
    <col min="13" max="13" width="14" customWidth="1"/>
    <col min="17" max="17" width="14" customWidth="1"/>
    <col min="21" max="21" width="13.28515625" customWidth="1"/>
    <col min="25" max="25" width="13.28515625" customWidth="1"/>
    <col min="29" max="29" width="13.28515625" customWidth="1"/>
    <col min="33" max="33" width="13" customWidth="1"/>
    <col min="37" max="37" width="13" customWidth="1"/>
    <col min="41" max="41" width="13" customWidth="1"/>
    <col min="45" max="45" width="14.7109375" customWidth="1"/>
    <col min="49" max="49" width="14.7109375" customWidth="1"/>
  </cols>
  <sheetData>
    <row r="1" spans="1:49" ht="15.75" x14ac:dyDescent="0.25">
      <c r="A1" s="29" t="s">
        <v>42</v>
      </c>
    </row>
    <row r="2" spans="1:49" ht="15.75" customHeight="1" x14ac:dyDescent="0.25"/>
    <row r="4" spans="1:49" x14ac:dyDescent="0.25">
      <c r="A4" s="54" t="s">
        <v>89</v>
      </c>
      <c r="B4" s="54"/>
      <c r="C4" s="54"/>
      <c r="D4" s="54"/>
      <c r="E4" s="54"/>
      <c r="F4" s="54"/>
      <c r="G4" s="54"/>
      <c r="H4" s="54"/>
      <c r="I4" s="54"/>
      <c r="J4" s="54"/>
      <c r="K4" s="31"/>
      <c r="L4" s="31"/>
      <c r="M4" s="31"/>
    </row>
    <row r="5" spans="1:49" x14ac:dyDescent="0.25">
      <c r="A5" s="54"/>
      <c r="B5" s="54"/>
      <c r="C5" s="54"/>
      <c r="D5" s="54"/>
      <c r="E5" s="54"/>
      <c r="F5" s="54"/>
      <c r="G5" s="54"/>
      <c r="H5" s="54"/>
      <c r="I5" s="54"/>
      <c r="J5" s="54"/>
      <c r="K5" s="31"/>
      <c r="L5" s="31"/>
      <c r="M5" s="31"/>
    </row>
    <row r="6" spans="1:49" x14ac:dyDescent="0.25">
      <c r="A6" s="31"/>
      <c r="B6" s="31"/>
      <c r="C6" s="31"/>
      <c r="D6" s="31"/>
      <c r="E6" s="31"/>
      <c r="F6" s="31"/>
      <c r="G6" s="31"/>
      <c r="H6" s="31"/>
      <c r="I6" s="31"/>
      <c r="J6" s="31"/>
      <c r="K6" s="31"/>
      <c r="L6" s="31"/>
      <c r="M6" s="31"/>
    </row>
    <row r="7" spans="1:49" x14ac:dyDescent="0.25">
      <c r="A7" s="68" t="s">
        <v>59</v>
      </c>
      <c r="B7" s="61" t="s">
        <v>57</v>
      </c>
      <c r="C7" s="62"/>
      <c r="D7" s="62"/>
      <c r="E7" s="62"/>
      <c r="F7" s="62"/>
      <c r="G7" s="62"/>
      <c r="H7" s="62"/>
      <c r="I7" s="62"/>
      <c r="J7" s="62"/>
      <c r="K7" s="62"/>
      <c r="L7" s="62"/>
      <c r="M7" s="63"/>
      <c r="N7" s="61" t="s">
        <v>58</v>
      </c>
      <c r="O7" s="62"/>
      <c r="P7" s="62"/>
      <c r="Q7" s="62"/>
      <c r="R7" s="62"/>
      <c r="S7" s="62"/>
      <c r="T7" s="62"/>
      <c r="U7" s="62"/>
      <c r="V7" s="62"/>
      <c r="W7" s="62"/>
      <c r="X7" s="62"/>
      <c r="Y7" s="63"/>
      <c r="Z7" s="61" t="s">
        <v>39</v>
      </c>
      <c r="AA7" s="62"/>
      <c r="AB7" s="62"/>
      <c r="AC7" s="62"/>
      <c r="AD7" s="62"/>
      <c r="AE7" s="62"/>
      <c r="AF7" s="62"/>
      <c r="AG7" s="62"/>
      <c r="AH7" s="62"/>
      <c r="AI7" s="62"/>
      <c r="AJ7" s="62"/>
      <c r="AK7" s="63"/>
      <c r="AL7" s="61" t="s">
        <v>56</v>
      </c>
      <c r="AM7" s="62"/>
      <c r="AN7" s="62"/>
      <c r="AO7" s="62"/>
      <c r="AP7" s="62"/>
      <c r="AQ7" s="62"/>
      <c r="AR7" s="62"/>
      <c r="AS7" s="62"/>
      <c r="AT7" s="62"/>
      <c r="AU7" s="62"/>
      <c r="AV7" s="62"/>
      <c r="AW7" s="63"/>
    </row>
    <row r="8" spans="1:49" x14ac:dyDescent="0.25">
      <c r="A8" s="68"/>
      <c r="B8" s="5"/>
      <c r="C8" s="57" t="s">
        <v>31</v>
      </c>
      <c r="D8" s="57"/>
      <c r="E8" s="57"/>
      <c r="F8" s="33"/>
      <c r="G8" s="57" t="s">
        <v>32</v>
      </c>
      <c r="H8" s="57"/>
      <c r="I8" s="57"/>
      <c r="J8" s="33"/>
      <c r="K8" s="57" t="s">
        <v>33</v>
      </c>
      <c r="L8" s="57"/>
      <c r="M8" s="57"/>
      <c r="N8" s="5"/>
      <c r="O8" s="57" t="s">
        <v>31</v>
      </c>
      <c r="P8" s="57"/>
      <c r="Q8" s="57"/>
      <c r="R8" s="44"/>
      <c r="S8" s="57" t="s">
        <v>32</v>
      </c>
      <c r="T8" s="57"/>
      <c r="U8" s="57"/>
      <c r="V8" s="44"/>
      <c r="W8" s="57" t="s">
        <v>33</v>
      </c>
      <c r="X8" s="57"/>
      <c r="Y8" s="57"/>
      <c r="Z8" s="5"/>
      <c r="AA8" s="57" t="s">
        <v>31</v>
      </c>
      <c r="AB8" s="57"/>
      <c r="AC8" s="57"/>
      <c r="AD8" s="44"/>
      <c r="AE8" s="57" t="s">
        <v>32</v>
      </c>
      <c r="AF8" s="57"/>
      <c r="AG8" s="57"/>
      <c r="AH8" s="44"/>
      <c r="AI8" s="57" t="s">
        <v>33</v>
      </c>
      <c r="AJ8" s="57"/>
      <c r="AK8" s="57"/>
      <c r="AL8" s="5"/>
      <c r="AM8" s="57" t="s">
        <v>31</v>
      </c>
      <c r="AN8" s="57"/>
      <c r="AO8" s="57"/>
      <c r="AP8" s="44"/>
      <c r="AQ8" s="57" t="s">
        <v>32</v>
      </c>
      <c r="AR8" s="57"/>
      <c r="AS8" s="57"/>
      <c r="AT8" s="44"/>
      <c r="AU8" s="57" t="s">
        <v>33</v>
      </c>
      <c r="AV8" s="57"/>
      <c r="AW8" s="57"/>
    </row>
    <row r="9" spans="1:49" ht="30" x14ac:dyDescent="0.25">
      <c r="A9" s="68"/>
      <c r="B9" s="24" t="s">
        <v>38</v>
      </c>
      <c r="C9" s="24" t="s">
        <v>37</v>
      </c>
      <c r="D9" s="24" t="s">
        <v>36</v>
      </c>
      <c r="E9" s="24" t="s">
        <v>35</v>
      </c>
      <c r="F9" s="24" t="s">
        <v>38</v>
      </c>
      <c r="G9" s="24" t="s">
        <v>37</v>
      </c>
      <c r="H9" s="24" t="s">
        <v>36</v>
      </c>
      <c r="I9" s="24" t="s">
        <v>35</v>
      </c>
      <c r="J9" s="24" t="s">
        <v>38</v>
      </c>
      <c r="K9" s="24" t="s">
        <v>37</v>
      </c>
      <c r="L9" s="24" t="s">
        <v>36</v>
      </c>
      <c r="M9" s="24" t="s">
        <v>35</v>
      </c>
      <c r="N9" s="24" t="s">
        <v>38</v>
      </c>
      <c r="O9" s="24" t="s">
        <v>37</v>
      </c>
      <c r="P9" s="24" t="s">
        <v>36</v>
      </c>
      <c r="Q9" s="24" t="s">
        <v>35</v>
      </c>
      <c r="R9" s="24" t="s">
        <v>38</v>
      </c>
      <c r="S9" s="24" t="s">
        <v>37</v>
      </c>
      <c r="T9" s="24" t="s">
        <v>36</v>
      </c>
      <c r="U9" s="24" t="s">
        <v>35</v>
      </c>
      <c r="V9" s="24" t="s">
        <v>38</v>
      </c>
      <c r="W9" s="24" t="s">
        <v>37</v>
      </c>
      <c r="X9" s="24" t="s">
        <v>36</v>
      </c>
      <c r="Y9" s="24" t="s">
        <v>35</v>
      </c>
      <c r="Z9" s="24" t="s">
        <v>38</v>
      </c>
      <c r="AA9" s="24" t="s">
        <v>37</v>
      </c>
      <c r="AB9" s="24" t="s">
        <v>36</v>
      </c>
      <c r="AC9" s="24" t="s">
        <v>35</v>
      </c>
      <c r="AD9" s="24" t="s">
        <v>38</v>
      </c>
      <c r="AE9" s="24" t="s">
        <v>37</v>
      </c>
      <c r="AF9" s="24" t="s">
        <v>36</v>
      </c>
      <c r="AG9" s="24" t="s">
        <v>35</v>
      </c>
      <c r="AH9" s="24" t="s">
        <v>38</v>
      </c>
      <c r="AI9" s="24" t="s">
        <v>37</v>
      </c>
      <c r="AJ9" s="24" t="s">
        <v>36</v>
      </c>
      <c r="AK9" s="24" t="s">
        <v>35</v>
      </c>
      <c r="AL9" s="24" t="s">
        <v>38</v>
      </c>
      <c r="AM9" s="24" t="s">
        <v>37</v>
      </c>
      <c r="AN9" s="24" t="s">
        <v>36</v>
      </c>
      <c r="AO9" s="24" t="s">
        <v>35</v>
      </c>
      <c r="AP9" s="24" t="s">
        <v>38</v>
      </c>
      <c r="AQ9" s="24" t="s">
        <v>37</v>
      </c>
      <c r="AR9" s="24" t="s">
        <v>36</v>
      </c>
      <c r="AS9" s="24" t="s">
        <v>35</v>
      </c>
      <c r="AT9" s="24" t="s">
        <v>38</v>
      </c>
      <c r="AU9" s="24" t="s">
        <v>37</v>
      </c>
      <c r="AV9" s="24" t="s">
        <v>36</v>
      </c>
      <c r="AW9" s="24" t="s">
        <v>35</v>
      </c>
    </row>
    <row r="10" spans="1:49" x14ac:dyDescent="0.25">
      <c r="A10" s="5" t="s">
        <v>25</v>
      </c>
      <c r="B10" s="8">
        <v>141300</v>
      </c>
      <c r="C10" s="70">
        <v>28300</v>
      </c>
      <c r="D10" s="70">
        <v>169600</v>
      </c>
      <c r="E10" s="71">
        <v>0.16686320754716982</v>
      </c>
      <c r="F10" s="70">
        <v>101300</v>
      </c>
      <c r="G10" s="70">
        <v>38000</v>
      </c>
      <c r="H10" s="70">
        <v>139400</v>
      </c>
      <c r="I10" s="71">
        <v>0.27259684361549497</v>
      </c>
      <c r="J10" s="70">
        <f>+B10+F10</f>
        <v>242600</v>
      </c>
      <c r="K10" s="70">
        <f>+C10+G10</f>
        <v>66300</v>
      </c>
      <c r="L10" s="70">
        <f>+D10+H10</f>
        <v>309000</v>
      </c>
      <c r="M10" s="32">
        <v>0.21463256717384263</v>
      </c>
      <c r="N10" s="8">
        <v>150500</v>
      </c>
      <c r="O10" s="70">
        <v>23200</v>
      </c>
      <c r="P10" s="70">
        <v>173700</v>
      </c>
      <c r="Q10" s="71">
        <f>O10/P10</f>
        <v>0.13356361542890041</v>
      </c>
      <c r="R10" s="70">
        <v>106400</v>
      </c>
      <c r="S10" s="70">
        <v>37800</v>
      </c>
      <c r="T10" s="70">
        <v>144200</v>
      </c>
      <c r="U10" s="71">
        <f>S10/T10</f>
        <v>0.26213592233009708</v>
      </c>
      <c r="V10" s="70">
        <f t="shared" ref="V10:W13" si="0">N10+R10</f>
        <v>256900</v>
      </c>
      <c r="W10" s="8">
        <f t="shared" si="0"/>
        <v>61000</v>
      </c>
      <c r="X10" s="8">
        <f>V10+W10</f>
        <v>317900</v>
      </c>
      <c r="Y10" s="32">
        <f>W10/X10</f>
        <v>0.1918842403271469</v>
      </c>
      <c r="Z10" s="8">
        <v>155000</v>
      </c>
      <c r="AA10" s="70">
        <v>23700</v>
      </c>
      <c r="AB10" s="70">
        <v>178700</v>
      </c>
      <c r="AC10" s="71">
        <f>AA10/AB10</f>
        <v>0.13262451035254616</v>
      </c>
      <c r="AD10" s="70">
        <v>112700</v>
      </c>
      <c r="AE10" s="70">
        <v>35800</v>
      </c>
      <c r="AF10" s="70">
        <v>148500</v>
      </c>
      <c r="AG10" s="71">
        <f>AE10/AF10</f>
        <v>0.24107744107744108</v>
      </c>
      <c r="AH10" s="70">
        <f>Z10+AD10</f>
        <v>267700</v>
      </c>
      <c r="AI10" s="8">
        <f>AA10+AE10</f>
        <v>59500</v>
      </c>
      <c r="AJ10" s="8">
        <f>AH10+AI10</f>
        <v>327200</v>
      </c>
      <c r="AK10" s="32">
        <f>AI10/AJ10</f>
        <v>0.18184596577017115</v>
      </c>
      <c r="AL10" s="8">
        <v>144100</v>
      </c>
      <c r="AM10" s="70">
        <v>26900</v>
      </c>
      <c r="AN10" s="70">
        <v>171000</v>
      </c>
      <c r="AO10" s="71">
        <f>AM10/AN10</f>
        <v>0.15730994152046784</v>
      </c>
      <c r="AP10" s="70">
        <v>104200</v>
      </c>
      <c r="AQ10" s="70">
        <v>34000</v>
      </c>
      <c r="AR10" s="70">
        <v>138300</v>
      </c>
      <c r="AS10" s="71">
        <f>AQ10/AR10</f>
        <v>0.24584237165582068</v>
      </c>
      <c r="AT10" s="70">
        <f t="shared" ref="AT10:AU13" si="1">AL10+AP10</f>
        <v>248300</v>
      </c>
      <c r="AU10" s="8">
        <f t="shared" si="1"/>
        <v>60900</v>
      </c>
      <c r="AV10" s="8">
        <f>AT10+AU10</f>
        <v>309200</v>
      </c>
      <c r="AW10" s="32">
        <f>AU10/AV10</f>
        <v>0.19695989650711512</v>
      </c>
    </row>
    <row r="11" spans="1:49" x14ac:dyDescent="0.25">
      <c r="A11" s="5" t="s">
        <v>26</v>
      </c>
      <c r="B11" s="8">
        <v>75400</v>
      </c>
      <c r="C11" s="70">
        <v>18700</v>
      </c>
      <c r="D11" s="70">
        <v>94100</v>
      </c>
      <c r="E11" s="71">
        <v>0.19872476089266738</v>
      </c>
      <c r="F11" s="70">
        <v>55100</v>
      </c>
      <c r="G11" s="70">
        <v>21600</v>
      </c>
      <c r="H11" s="70">
        <v>76700</v>
      </c>
      <c r="I11" s="71">
        <v>0.2816166883963494</v>
      </c>
      <c r="J11" s="70">
        <f>+B11+F11</f>
        <v>130500</v>
      </c>
      <c r="K11" s="70">
        <f t="shared" ref="K11" si="2">+C11+G11</f>
        <v>40300</v>
      </c>
      <c r="L11" s="70">
        <f>+D11+H11</f>
        <v>170800</v>
      </c>
      <c r="M11" s="32">
        <v>0.2359484777517564</v>
      </c>
      <c r="N11" s="8">
        <v>83200</v>
      </c>
      <c r="O11" s="70">
        <v>13500</v>
      </c>
      <c r="P11" s="70">
        <v>96700</v>
      </c>
      <c r="Q11" s="71">
        <f>O11/P11</f>
        <v>0.13960703205791106</v>
      </c>
      <c r="R11" s="70">
        <v>61400</v>
      </c>
      <c r="S11" s="70">
        <v>20500</v>
      </c>
      <c r="T11" s="70">
        <v>81900</v>
      </c>
      <c r="U11" s="71">
        <f>S11/T11</f>
        <v>0.2503052503052503</v>
      </c>
      <c r="V11" s="70">
        <f t="shared" si="0"/>
        <v>144600</v>
      </c>
      <c r="W11" s="8">
        <f t="shared" si="0"/>
        <v>34000</v>
      </c>
      <c r="X11" s="8">
        <f>V11+W11</f>
        <v>178600</v>
      </c>
      <c r="Y11" s="32">
        <f>W11/X11</f>
        <v>0.19036954087346025</v>
      </c>
      <c r="Z11" s="8">
        <v>84800</v>
      </c>
      <c r="AA11" s="70">
        <v>13700</v>
      </c>
      <c r="AB11" s="70">
        <v>98400</v>
      </c>
      <c r="AC11" s="71">
        <f>AA11/AB11</f>
        <v>0.13922764227642276</v>
      </c>
      <c r="AD11" s="70">
        <v>61700</v>
      </c>
      <c r="AE11" s="70">
        <v>17300</v>
      </c>
      <c r="AF11" s="70">
        <v>79000</v>
      </c>
      <c r="AG11" s="71">
        <f>AE11/AF11</f>
        <v>0.2189873417721519</v>
      </c>
      <c r="AH11" s="70">
        <f>Z11+AD11</f>
        <v>146500</v>
      </c>
      <c r="AI11" s="8">
        <f>AA11+AE11</f>
        <v>31000</v>
      </c>
      <c r="AJ11" s="8">
        <f>AH11+AI11</f>
        <v>177500</v>
      </c>
      <c r="AK11" s="32">
        <f>AI11/AJ11</f>
        <v>0.17464788732394365</v>
      </c>
      <c r="AL11" s="8">
        <v>82900</v>
      </c>
      <c r="AM11" s="70">
        <v>17000</v>
      </c>
      <c r="AN11" s="70">
        <v>99900</v>
      </c>
      <c r="AO11" s="71">
        <f>AM11/AN11</f>
        <v>0.17017017017017017</v>
      </c>
      <c r="AP11" s="70">
        <v>65300</v>
      </c>
      <c r="AQ11" s="70">
        <v>14800</v>
      </c>
      <c r="AR11" s="70">
        <v>80100</v>
      </c>
      <c r="AS11" s="71">
        <f>AQ11/AR11</f>
        <v>0.18476903870162298</v>
      </c>
      <c r="AT11" s="70">
        <f t="shared" si="1"/>
        <v>148200</v>
      </c>
      <c r="AU11" s="8">
        <f t="shared" si="1"/>
        <v>31800</v>
      </c>
      <c r="AV11" s="8">
        <f>AT11+AU11</f>
        <v>180000</v>
      </c>
      <c r="AW11" s="32">
        <f>AU11/AV11</f>
        <v>0.17666666666666667</v>
      </c>
    </row>
    <row r="12" spans="1:49" x14ac:dyDescent="0.25">
      <c r="A12" s="5" t="s">
        <v>27</v>
      </c>
      <c r="B12" s="8">
        <v>216700</v>
      </c>
      <c r="C12" s="8">
        <v>47000</v>
      </c>
      <c r="D12" s="8">
        <v>263700</v>
      </c>
      <c r="E12" s="71">
        <v>0.17823284034888132</v>
      </c>
      <c r="F12" s="8">
        <v>156400</v>
      </c>
      <c r="G12" s="8">
        <v>59600</v>
      </c>
      <c r="H12" s="8">
        <v>216100</v>
      </c>
      <c r="I12" s="71">
        <v>0.27579824155483568</v>
      </c>
      <c r="J12" s="70">
        <f>+B12+F12</f>
        <v>373100</v>
      </c>
      <c r="K12" s="70">
        <f>+C12+G12</f>
        <v>106600</v>
      </c>
      <c r="L12" s="70">
        <f>+D12+H12</f>
        <v>479800</v>
      </c>
      <c r="M12" s="32">
        <v>0.22222222222222218</v>
      </c>
      <c r="N12" s="8">
        <v>233700</v>
      </c>
      <c r="O12" s="8">
        <v>36700</v>
      </c>
      <c r="P12" s="8">
        <v>270400</v>
      </c>
      <c r="Q12" s="71">
        <f>O12/P12</f>
        <v>0.13572485207100593</v>
      </c>
      <c r="R12" s="70">
        <v>167800</v>
      </c>
      <c r="S12" s="70">
        <v>58300</v>
      </c>
      <c r="T12" s="70">
        <v>226100</v>
      </c>
      <c r="U12" s="71">
        <f>S12/T12</f>
        <v>0.25785050862450243</v>
      </c>
      <c r="V12" s="70">
        <f t="shared" si="0"/>
        <v>401500</v>
      </c>
      <c r="W12" s="8">
        <f t="shared" si="0"/>
        <v>95000</v>
      </c>
      <c r="X12" s="8">
        <f>V12+W12</f>
        <v>496500</v>
      </c>
      <c r="Y12" s="32">
        <f>W12/X12</f>
        <v>0.19133937562940584</v>
      </c>
      <c r="Z12" s="8">
        <f>+Z10+Z11</f>
        <v>239800</v>
      </c>
      <c r="AA12" s="8">
        <f>+AA10+AA11</f>
        <v>37400</v>
      </c>
      <c r="AB12" s="8">
        <f>+AB10+AB11</f>
        <v>277100</v>
      </c>
      <c r="AC12" s="71">
        <f>AA12/AB12</f>
        <v>0.13496932515337423</v>
      </c>
      <c r="AD12" s="8">
        <f>+AD10+AD11</f>
        <v>174400</v>
      </c>
      <c r="AE12" s="8">
        <f>+AE10+AE11</f>
        <v>53100</v>
      </c>
      <c r="AF12" s="8">
        <f>+AF10+AF11</f>
        <v>227500</v>
      </c>
      <c r="AG12" s="71">
        <f>AE12/AF12</f>
        <v>0.23340659340659339</v>
      </c>
      <c r="AH12" s="70">
        <f>+Z12+AD12</f>
        <v>414200</v>
      </c>
      <c r="AI12" s="70">
        <f>+AA12+AE12</f>
        <v>90500</v>
      </c>
      <c r="AJ12" s="8">
        <f>AH12+AI12</f>
        <v>504700</v>
      </c>
      <c r="AK12" s="32">
        <f>AI12/AJ12</f>
        <v>0.17931444422429166</v>
      </c>
      <c r="AL12" s="8">
        <v>227000</v>
      </c>
      <c r="AM12" s="8">
        <v>43900</v>
      </c>
      <c r="AN12" s="8">
        <v>270900</v>
      </c>
      <c r="AO12" s="71">
        <f>AM12/AN12</f>
        <v>0.16205241786637137</v>
      </c>
      <c r="AP12" s="70">
        <v>169500</v>
      </c>
      <c r="AQ12" s="70">
        <v>48800</v>
      </c>
      <c r="AR12" s="70">
        <v>218400</v>
      </c>
      <c r="AS12" s="71">
        <f>AQ12/AR12</f>
        <v>0.22344322344322345</v>
      </c>
      <c r="AT12" s="70">
        <f t="shared" si="1"/>
        <v>396500</v>
      </c>
      <c r="AU12" s="8">
        <f t="shared" si="1"/>
        <v>92700</v>
      </c>
      <c r="AV12" s="8">
        <f>AT12+AU12</f>
        <v>489200</v>
      </c>
      <c r="AW12" s="32">
        <f>AU12/AV12</f>
        <v>0.18949304987735077</v>
      </c>
    </row>
    <row r="13" spans="1:49" x14ac:dyDescent="0.25">
      <c r="A13" s="5" t="s">
        <v>28</v>
      </c>
      <c r="B13" s="8">
        <v>10385000</v>
      </c>
      <c r="C13" s="70">
        <v>1700200</v>
      </c>
      <c r="D13" s="70">
        <v>12085300</v>
      </c>
      <c r="E13" s="71">
        <v>0.14068330947514751</v>
      </c>
      <c r="F13" s="70">
        <v>8821700</v>
      </c>
      <c r="G13" s="70">
        <v>1953700</v>
      </c>
      <c r="H13" s="70">
        <v>10775400</v>
      </c>
      <c r="I13" s="71">
        <v>0.18131113462145257</v>
      </c>
      <c r="J13" s="70">
        <f>+B13+F13</f>
        <v>19206700</v>
      </c>
      <c r="K13" s="70">
        <f>+C13+G13</f>
        <v>3653900</v>
      </c>
      <c r="L13" s="70">
        <f>+D13+H13</f>
        <v>22860700</v>
      </c>
      <c r="M13" s="32">
        <v>0.15983395011504509</v>
      </c>
      <c r="N13" s="8">
        <v>10608500</v>
      </c>
      <c r="O13" s="70">
        <v>1639500</v>
      </c>
      <c r="P13" s="70">
        <v>12248000</v>
      </c>
      <c r="Q13" s="71">
        <f>O13/P13</f>
        <v>0.13385858915741344</v>
      </c>
      <c r="R13" s="70">
        <v>9063100</v>
      </c>
      <c r="S13" s="70">
        <v>1904300</v>
      </c>
      <c r="T13" s="70">
        <v>10967500</v>
      </c>
      <c r="U13" s="71">
        <f>S13/T13</f>
        <v>0.17363118304080238</v>
      </c>
      <c r="V13" s="70">
        <f t="shared" si="0"/>
        <v>19671600</v>
      </c>
      <c r="W13" s="8">
        <f t="shared" si="0"/>
        <v>3543800</v>
      </c>
      <c r="X13" s="8">
        <f>V13+W13</f>
        <v>23215400</v>
      </c>
      <c r="Y13" s="32">
        <f>W13/X13</f>
        <v>0.15264867286370254</v>
      </c>
      <c r="Z13" s="8">
        <v>10782500</v>
      </c>
      <c r="AA13" s="8">
        <v>1607500</v>
      </c>
      <c r="AB13" s="8">
        <v>12390000</v>
      </c>
      <c r="AC13" s="71">
        <f>AA13/AB13</f>
        <v>0.12974172719935431</v>
      </c>
      <c r="AD13" s="70">
        <v>9248500</v>
      </c>
      <c r="AE13" s="70">
        <v>1809200</v>
      </c>
      <c r="AF13" s="70">
        <v>11057700</v>
      </c>
      <c r="AG13" s="71">
        <f>AE13/AF13</f>
        <v>0.16361449487687313</v>
      </c>
      <c r="AH13" s="70">
        <f>+Z13+AD13</f>
        <v>20031000</v>
      </c>
      <c r="AI13" s="70">
        <f>+AA13+AE13</f>
        <v>3416700</v>
      </c>
      <c r="AJ13" s="8">
        <f>AH13+AI13</f>
        <v>23447700</v>
      </c>
      <c r="AK13" s="32">
        <f>AI13/AJ13</f>
        <v>0.14571578449058969</v>
      </c>
      <c r="AL13" s="8">
        <v>10830900</v>
      </c>
      <c r="AM13" s="70">
        <v>1448200</v>
      </c>
      <c r="AN13" s="70">
        <v>12279100</v>
      </c>
      <c r="AO13" s="71">
        <f>AM13/AN13</f>
        <v>0.11794023991986384</v>
      </c>
      <c r="AP13" s="70">
        <v>9354100</v>
      </c>
      <c r="AQ13" s="70">
        <v>1655600</v>
      </c>
      <c r="AR13" s="70">
        <v>11009700</v>
      </c>
      <c r="AS13" s="71">
        <f>AQ13/AR13</f>
        <v>0.15037648618945113</v>
      </c>
      <c r="AT13" s="70">
        <f t="shared" si="1"/>
        <v>20185000</v>
      </c>
      <c r="AU13" s="8">
        <f t="shared" si="1"/>
        <v>3103800</v>
      </c>
      <c r="AV13" s="8">
        <f>AT13+AU13</f>
        <v>23288800</v>
      </c>
      <c r="AW13" s="32">
        <f>AU13/AV13</f>
        <v>0.13327436364260933</v>
      </c>
    </row>
    <row r="14" spans="1:49" x14ac:dyDescent="0.25">
      <c r="A14" s="31"/>
      <c r="B14" s="31"/>
      <c r="C14" s="31"/>
      <c r="D14" s="31"/>
      <c r="E14" s="31"/>
      <c r="F14" s="31"/>
      <c r="G14" s="31"/>
      <c r="H14" s="31"/>
      <c r="I14" s="31"/>
      <c r="J14" s="31"/>
      <c r="K14" s="31"/>
      <c r="L14" s="31"/>
      <c r="M14" s="31"/>
    </row>
    <row r="15" spans="1:49" x14ac:dyDescent="0.25">
      <c r="A15" s="31"/>
      <c r="B15" s="31"/>
      <c r="C15" s="31"/>
      <c r="D15" s="31"/>
      <c r="E15" s="31"/>
      <c r="F15" s="31"/>
      <c r="G15" s="31"/>
      <c r="H15" s="31"/>
      <c r="I15" s="31"/>
      <c r="J15" s="31"/>
      <c r="K15" s="31"/>
      <c r="L15" s="31"/>
      <c r="M15" s="31"/>
    </row>
    <row r="16" spans="1:49" x14ac:dyDescent="0.25">
      <c r="A16" s="31"/>
      <c r="B16" s="31"/>
      <c r="C16" s="31"/>
      <c r="D16" s="31"/>
      <c r="E16" s="31"/>
      <c r="F16" s="31"/>
      <c r="G16" s="31"/>
      <c r="H16" s="31"/>
      <c r="I16" s="31"/>
      <c r="J16" s="31"/>
      <c r="K16" s="31"/>
      <c r="L16" s="31"/>
      <c r="M16" s="31"/>
    </row>
    <row r="17" spans="1:13" x14ac:dyDescent="0.25">
      <c r="A17" s="31"/>
      <c r="B17" s="31"/>
      <c r="C17" s="31"/>
      <c r="D17" s="31"/>
      <c r="E17" s="31"/>
      <c r="F17" s="31"/>
      <c r="G17" s="31"/>
      <c r="H17" s="31"/>
      <c r="I17" s="31"/>
      <c r="J17" s="31"/>
      <c r="K17" s="31"/>
      <c r="L17" s="31"/>
      <c r="M17" s="31"/>
    </row>
    <row r="18" spans="1:13" ht="32.25" x14ac:dyDescent="0.25">
      <c r="A18" s="31"/>
      <c r="B18" s="24" t="s">
        <v>60</v>
      </c>
      <c r="C18" s="24" t="s">
        <v>61</v>
      </c>
      <c r="D18" s="24" t="s">
        <v>62</v>
      </c>
      <c r="E18" s="24" t="s">
        <v>63</v>
      </c>
      <c r="F18" s="31"/>
      <c r="G18" s="31"/>
      <c r="H18" s="31"/>
      <c r="I18" s="31"/>
      <c r="J18" s="31"/>
      <c r="K18" s="31"/>
      <c r="L18" s="31"/>
      <c r="M18" s="31"/>
    </row>
    <row r="19" spans="1:13" x14ac:dyDescent="0.25">
      <c r="A19" s="5" t="s">
        <v>25</v>
      </c>
      <c r="B19" s="47">
        <f>M10</f>
        <v>0.21463256717384263</v>
      </c>
      <c r="C19" s="47">
        <f>Y10</f>
        <v>0.1918842403271469</v>
      </c>
      <c r="D19" s="47">
        <f>AK10</f>
        <v>0.18184596577017115</v>
      </c>
      <c r="E19" s="47">
        <f>AW10</f>
        <v>0.19695989650711512</v>
      </c>
      <c r="F19" s="31"/>
      <c r="G19" s="31"/>
      <c r="H19" s="31"/>
      <c r="I19" s="31"/>
      <c r="J19" s="31"/>
      <c r="K19" s="31"/>
      <c r="L19" s="31"/>
      <c r="M19" s="31"/>
    </row>
    <row r="20" spans="1:13" x14ac:dyDescent="0.25">
      <c r="A20" s="5" t="s">
        <v>26</v>
      </c>
      <c r="B20" s="47">
        <f>M11</f>
        <v>0.2359484777517564</v>
      </c>
      <c r="C20" s="47">
        <f>Y11</f>
        <v>0.19036954087346025</v>
      </c>
      <c r="D20" s="47">
        <f>AK11</f>
        <v>0.17464788732394365</v>
      </c>
      <c r="E20" s="47">
        <f>AW11</f>
        <v>0.17666666666666667</v>
      </c>
      <c r="F20" s="31"/>
      <c r="G20" s="31"/>
      <c r="H20" s="31"/>
      <c r="I20" s="31"/>
      <c r="J20" s="31"/>
      <c r="K20" s="31"/>
      <c r="L20" s="31"/>
      <c r="M20" s="31"/>
    </row>
    <row r="21" spans="1:13" x14ac:dyDescent="0.25">
      <c r="A21" s="5" t="s">
        <v>27</v>
      </c>
      <c r="B21" s="47">
        <f>M12</f>
        <v>0.22222222222222218</v>
      </c>
      <c r="C21" s="47">
        <f>Y12</f>
        <v>0.19133937562940584</v>
      </c>
      <c r="D21" s="47">
        <f>AK12</f>
        <v>0.17931444422429166</v>
      </c>
      <c r="E21" s="47">
        <f>AW12</f>
        <v>0.18949304987735077</v>
      </c>
      <c r="F21" s="31"/>
      <c r="G21" s="31"/>
      <c r="H21" s="31"/>
      <c r="I21" s="31"/>
      <c r="J21" s="31"/>
      <c r="K21" s="31"/>
      <c r="L21" s="31"/>
      <c r="M21" s="31"/>
    </row>
    <row r="22" spans="1:13" x14ac:dyDescent="0.25">
      <c r="A22" s="5" t="s">
        <v>28</v>
      </c>
      <c r="B22" s="47">
        <f>M13</f>
        <v>0.15983395011504509</v>
      </c>
      <c r="C22" s="47">
        <f>Y13</f>
        <v>0.15264867286370254</v>
      </c>
      <c r="D22" s="47">
        <f>AK13</f>
        <v>0.14571578449058969</v>
      </c>
      <c r="E22" s="47">
        <f>AW13</f>
        <v>0.13327436364260933</v>
      </c>
    </row>
    <row r="23" spans="1:13" x14ac:dyDescent="0.25">
      <c r="E23" s="48"/>
    </row>
    <row r="24" spans="1:13" x14ac:dyDescent="0.25">
      <c r="E24" s="48"/>
    </row>
    <row r="25" spans="1:13" x14ac:dyDescent="0.25">
      <c r="E25" s="48"/>
    </row>
    <row r="26" spans="1:13" x14ac:dyDescent="0.25">
      <c r="E26" s="48"/>
    </row>
    <row r="27" spans="1:13" x14ac:dyDescent="0.25">
      <c r="E27" s="48"/>
    </row>
    <row r="31" spans="1:13" x14ac:dyDescent="0.25">
      <c r="G31" s="69" t="s">
        <v>88</v>
      </c>
      <c r="H31" s="69"/>
      <c r="I31" s="69"/>
      <c r="J31" s="69"/>
      <c r="K31" s="69"/>
      <c r="L31" s="69"/>
    </row>
    <row r="32" spans="1:13" x14ac:dyDescent="0.25">
      <c r="G32" s="69"/>
      <c r="H32" s="69"/>
      <c r="I32" s="69"/>
      <c r="J32" s="69"/>
      <c r="K32" s="69"/>
      <c r="L32" s="69"/>
    </row>
  </sheetData>
  <mergeCells count="19">
    <mergeCell ref="G31:L32"/>
    <mergeCell ref="N7:Y7"/>
    <mergeCell ref="O8:Q8"/>
    <mergeCell ref="S8:U8"/>
    <mergeCell ref="W8:Y8"/>
    <mergeCell ref="AL7:AW7"/>
    <mergeCell ref="AM8:AO8"/>
    <mergeCell ref="AQ8:AS8"/>
    <mergeCell ref="AU8:AW8"/>
    <mergeCell ref="A7:A9"/>
    <mergeCell ref="Z7:AK7"/>
    <mergeCell ref="AA8:AC8"/>
    <mergeCell ref="AE8:AG8"/>
    <mergeCell ref="AI8:AK8"/>
    <mergeCell ref="A4:J5"/>
    <mergeCell ref="C8:E8"/>
    <mergeCell ref="G8:I8"/>
    <mergeCell ref="K8:M8"/>
    <mergeCell ref="B7:M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Info</vt:lpstr>
      <vt:lpstr>PEEA Badajoz Ciudad</vt:lpstr>
      <vt:lpstr>PEEA Provincia Badajoz</vt:lpstr>
      <vt:lpstr>PEEA Provincia Cáceres</vt:lpstr>
      <vt:lpstr>PEEA Extremadura</vt:lpstr>
      <vt:lpstr>PEEA España</vt:lpstr>
      <vt:lpstr>PEEA</vt:lpstr>
      <vt:lpstr>EPA</vt:lpstr>
    </vt:vector>
  </TitlesOfParts>
  <Company>SETA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Mjose</dc:creator>
  <cp:lastModifiedBy>Ingrid</cp:lastModifiedBy>
  <dcterms:created xsi:type="dcterms:W3CDTF">2011-11-08T07:59:41Z</dcterms:created>
  <dcterms:modified xsi:type="dcterms:W3CDTF">2022-05-30T09:15:50Z</dcterms:modified>
</cp:coreProperties>
</file>