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eta\Div Euroasesoria\Proyectos\P 046 Pacto Empleo 2011\03 Acciones\12 Informe Permanente ML\Datos 2017\09 Septiembre 2017\"/>
    </mc:Choice>
  </mc:AlternateContent>
  <bookViews>
    <workbookView xWindow="0" yWindow="0" windowWidth="14430" windowHeight="15630"/>
  </bookViews>
  <sheets>
    <sheet name="Info" sheetId="8" r:id="rId1"/>
    <sheet name="Población Badajoz" sheetId="1" r:id="rId2"/>
    <sheet name="Evolución" sheetId="9" r:id="rId3"/>
    <sheet name="PEEA-Desempleo" sheetId="2" r:id="rId4"/>
    <sheet name="Desempleo Sexo-Edad" sheetId="3" r:id="rId5"/>
    <sheet name="Desempleo Sexo- Estudios " sheetId="4" r:id="rId6"/>
    <sheet name="Desempleo Edad-Estudios" sheetId="5" r:id="rId7"/>
    <sheet name="Desempleo Sectores-Sexo" sheetId="6" r:id="rId8"/>
    <sheet name="Desempleo Actividad-Sexos" sheetId="7" r:id="rId9"/>
  </sheets>
  <calcPr calcId="152511"/>
</workbook>
</file>

<file path=xl/calcChain.xml><?xml version="1.0" encoding="utf-8"?>
<calcChain xmlns="http://schemas.openxmlformats.org/spreadsheetml/2006/main">
  <c r="W9" i="5" l="1"/>
  <c r="W10" i="5"/>
  <c r="W11" i="5"/>
  <c r="W12" i="5"/>
  <c r="W13" i="5"/>
  <c r="W14" i="5"/>
  <c r="W15" i="5"/>
  <c r="W16" i="5"/>
  <c r="W17" i="5"/>
  <c r="V10" i="5"/>
  <c r="V11" i="5"/>
  <c r="V12" i="5"/>
  <c r="V13" i="5"/>
  <c r="V14" i="5"/>
  <c r="V15" i="5"/>
  <c r="V16" i="5"/>
  <c r="V17" i="5"/>
  <c r="V9" i="5"/>
  <c r="D93" i="9" l="1"/>
  <c r="D94" i="9"/>
  <c r="D95" i="9"/>
  <c r="D96" i="9"/>
  <c r="D97" i="9"/>
  <c r="D98" i="9"/>
  <c r="D99" i="9"/>
  <c r="D100" i="9"/>
  <c r="D101" i="9"/>
  <c r="D102" i="9"/>
  <c r="D103" i="9"/>
  <c r="D104" i="9"/>
  <c r="D27" i="1" l="1"/>
  <c r="C27" i="1"/>
  <c r="B27" i="1"/>
  <c r="D26" i="1"/>
  <c r="D25" i="1"/>
  <c r="D24" i="1"/>
  <c r="D23" i="1"/>
  <c r="D22" i="1"/>
  <c r="G21" i="1"/>
  <c r="F21" i="1"/>
  <c r="E21" i="1"/>
  <c r="D21" i="1"/>
  <c r="G20" i="1"/>
  <c r="F20" i="1"/>
  <c r="E20" i="1"/>
  <c r="D20" i="1"/>
  <c r="G19" i="1"/>
  <c r="F19" i="1"/>
  <c r="E19" i="1"/>
  <c r="D19" i="1"/>
  <c r="G18" i="1"/>
  <c r="F18" i="1"/>
  <c r="E18" i="1"/>
  <c r="D18" i="1"/>
  <c r="G17" i="1"/>
  <c r="F17" i="1"/>
  <c r="E17" i="1"/>
  <c r="D17" i="1"/>
  <c r="G16" i="1"/>
  <c r="F16" i="1"/>
  <c r="E16" i="1"/>
  <c r="D16" i="1"/>
  <c r="G15" i="1"/>
  <c r="F15" i="1"/>
  <c r="E15" i="1"/>
  <c r="D15" i="1"/>
  <c r="G14" i="1"/>
  <c r="F14" i="1"/>
  <c r="E14" i="1"/>
  <c r="D14" i="1"/>
  <c r="G13" i="1"/>
  <c r="F13" i="1"/>
  <c r="E13" i="1"/>
  <c r="D13" i="1"/>
  <c r="G12" i="1"/>
  <c r="G27" i="1" s="1"/>
  <c r="F12" i="1"/>
  <c r="F27" i="1" s="1"/>
  <c r="E12" i="1"/>
  <c r="E27" i="1" s="1"/>
  <c r="D12" i="1"/>
  <c r="D11" i="1"/>
  <c r="D10" i="1"/>
  <c r="D9" i="1"/>
  <c r="B18" i="4" l="1"/>
  <c r="D81" i="9" l="1"/>
  <c r="D82" i="9"/>
  <c r="D83" i="9"/>
  <c r="D84" i="9"/>
  <c r="D85" i="9"/>
  <c r="D86" i="9"/>
  <c r="D87" i="9"/>
  <c r="D88" i="9"/>
  <c r="D89" i="9"/>
  <c r="D90" i="9"/>
  <c r="D91" i="9"/>
  <c r="D92" i="9"/>
  <c r="C10" i="2"/>
  <c r="D69" i="9" l="1"/>
  <c r="D70" i="9"/>
  <c r="D71" i="9"/>
  <c r="D72" i="9"/>
  <c r="D73" i="9"/>
  <c r="D74" i="9"/>
  <c r="D75" i="9"/>
  <c r="D76" i="9"/>
  <c r="D77" i="9"/>
  <c r="D78" i="9"/>
  <c r="D79" i="9"/>
  <c r="D80" i="9"/>
  <c r="D57" i="9"/>
  <c r="D58" i="9"/>
  <c r="D59" i="9"/>
  <c r="D60" i="9"/>
  <c r="D61" i="9"/>
  <c r="D62" i="9"/>
  <c r="D63" i="9"/>
  <c r="D64" i="9"/>
  <c r="D65" i="9"/>
  <c r="D66" i="9"/>
  <c r="D67" i="9"/>
  <c r="D68" i="9"/>
  <c r="D11" i="9" l="1"/>
  <c r="D10"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9" i="9"/>
  <c r="C19" i="2"/>
  <c r="F18" i="2"/>
  <c r="G18" i="2" s="1"/>
  <c r="C17" i="2"/>
  <c r="F16" i="2"/>
  <c r="G16" i="2" s="1"/>
  <c r="C15" i="2"/>
  <c r="F14" i="2"/>
  <c r="G14" i="2" s="1"/>
  <c r="C13" i="2"/>
  <c r="F12" i="2"/>
  <c r="G12" i="2" s="1"/>
  <c r="F11" i="2"/>
  <c r="G11" i="2" s="1"/>
  <c r="E20" i="2"/>
  <c r="B20" i="2"/>
  <c r="H11" i="2"/>
  <c r="H12" i="2"/>
  <c r="H13" i="2"/>
  <c r="H14" i="2"/>
  <c r="H15" i="2"/>
  <c r="H16" i="2"/>
  <c r="H17" i="2"/>
  <c r="H18" i="2"/>
  <c r="H19" i="2"/>
  <c r="H10" i="2"/>
  <c r="D10" i="3"/>
  <c r="D11" i="3"/>
  <c r="D12" i="3"/>
  <c r="D13" i="3"/>
  <c r="D14" i="3"/>
  <c r="D15" i="3"/>
  <c r="D16" i="3"/>
  <c r="D17" i="3"/>
  <c r="D18" i="3"/>
  <c r="D9" i="3"/>
  <c r="B10" i="3"/>
  <c r="F10" i="3" s="1"/>
  <c r="B11" i="3"/>
  <c r="B12" i="3"/>
  <c r="B13" i="3"/>
  <c r="B14" i="3"/>
  <c r="B15" i="3"/>
  <c r="B16" i="3"/>
  <c r="B17" i="3"/>
  <c r="B18" i="3"/>
  <c r="B9" i="3"/>
  <c r="E50" i="7"/>
  <c r="C5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10" i="7"/>
  <c r="F11" i="6"/>
  <c r="F12" i="6"/>
  <c r="F13" i="6"/>
  <c r="F14" i="6"/>
  <c r="C14" i="6" s="1"/>
  <c r="F15" i="6"/>
  <c r="C15" i="6" s="1"/>
  <c r="F10" i="6"/>
  <c r="D16" i="6"/>
  <c r="B16" i="6"/>
  <c r="X13" i="5"/>
  <c r="C18" i="5"/>
  <c r="D18" i="5"/>
  <c r="E18" i="5"/>
  <c r="F18" i="5"/>
  <c r="G18" i="5"/>
  <c r="H18" i="5"/>
  <c r="I18" i="5"/>
  <c r="J18" i="5"/>
  <c r="K18" i="5"/>
  <c r="L18" i="5"/>
  <c r="M18" i="5"/>
  <c r="N18" i="5"/>
  <c r="O18" i="5"/>
  <c r="P18" i="5"/>
  <c r="Q18" i="5"/>
  <c r="R18" i="5"/>
  <c r="S18" i="5"/>
  <c r="T18" i="5"/>
  <c r="U18" i="5"/>
  <c r="B18" i="5"/>
  <c r="D18" i="4"/>
  <c r="F10" i="4"/>
  <c r="F11" i="4"/>
  <c r="F12" i="4"/>
  <c r="F13" i="4"/>
  <c r="F14" i="4"/>
  <c r="F15" i="4"/>
  <c r="F16" i="4"/>
  <c r="F17" i="4"/>
  <c r="F9" i="4"/>
  <c r="G50" i="7" l="1"/>
  <c r="H50" i="7" s="1"/>
  <c r="F18" i="3"/>
  <c r="F14" i="3"/>
  <c r="B19" i="3"/>
  <c r="W18" i="5"/>
  <c r="X16" i="5"/>
  <c r="X14" i="5"/>
  <c r="X12" i="5"/>
  <c r="V18" i="5"/>
  <c r="X15" i="5"/>
  <c r="X11" i="5"/>
  <c r="F9" i="3"/>
  <c r="E9" i="3" s="1"/>
  <c r="F15" i="3"/>
  <c r="C15" i="3" s="1"/>
  <c r="F11" i="3"/>
  <c r="F17" i="3"/>
  <c r="C17" i="3" s="1"/>
  <c r="F13" i="3"/>
  <c r="C13" i="3" s="1"/>
  <c r="X10" i="5"/>
  <c r="X9" i="5"/>
  <c r="F18" i="4"/>
  <c r="E13" i="4" s="1"/>
  <c r="F16" i="3"/>
  <c r="E16" i="3" s="1"/>
  <c r="F12" i="3"/>
  <c r="C12" i="3" s="1"/>
  <c r="D13" i="2"/>
  <c r="D15" i="2"/>
  <c r="D17" i="2"/>
  <c r="D19" i="2"/>
  <c r="C18" i="2"/>
  <c r="C16" i="2"/>
  <c r="C14" i="2"/>
  <c r="C12" i="2"/>
  <c r="F10" i="2"/>
  <c r="C11" i="2"/>
  <c r="F19" i="2"/>
  <c r="G19" i="2" s="1"/>
  <c r="F17" i="2"/>
  <c r="G17" i="2" s="1"/>
  <c r="F15" i="2"/>
  <c r="G15" i="2" s="1"/>
  <c r="F13" i="2"/>
  <c r="G13" i="2" s="1"/>
  <c r="H20" i="2"/>
  <c r="F16" i="6"/>
  <c r="G16" i="6" s="1"/>
  <c r="X17" i="5"/>
  <c r="D19" i="3"/>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D50" i="7"/>
  <c r="D1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F10"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C10" i="6"/>
  <c r="C13" i="6"/>
  <c r="C12" i="6"/>
  <c r="C11" i="6"/>
  <c r="E10" i="6"/>
  <c r="E15" i="6"/>
  <c r="E14" i="6"/>
  <c r="E13" i="6"/>
  <c r="E12" i="6"/>
  <c r="E11" i="6"/>
  <c r="C18" i="3"/>
  <c r="C16" i="3"/>
  <c r="C14" i="3"/>
  <c r="C11" i="3"/>
  <c r="C10" i="3"/>
  <c r="E18" i="3"/>
  <c r="E14" i="3"/>
  <c r="E11" i="3"/>
  <c r="E10" i="3"/>
  <c r="H10" i="7" l="1"/>
  <c r="E13" i="3"/>
  <c r="C9" i="3"/>
  <c r="E12" i="3"/>
  <c r="G14" i="6"/>
  <c r="E15" i="3"/>
  <c r="F19" i="3"/>
  <c r="G9" i="3" s="1"/>
  <c r="E16" i="6"/>
  <c r="G13" i="6"/>
  <c r="X18" i="5"/>
  <c r="C13" i="4"/>
  <c r="G11" i="4"/>
  <c r="C14" i="4"/>
  <c r="C17" i="4"/>
  <c r="G15" i="4"/>
  <c r="E11" i="4"/>
  <c r="G12" i="4"/>
  <c r="E18" i="4"/>
  <c r="C10" i="4"/>
  <c r="C9" i="4"/>
  <c r="G16" i="4"/>
  <c r="E17" i="3"/>
  <c r="G18" i="4"/>
  <c r="E10" i="4"/>
  <c r="E12" i="4"/>
  <c r="E14" i="4"/>
  <c r="E16" i="4"/>
  <c r="C11" i="4"/>
  <c r="C15" i="4"/>
  <c r="C18" i="4"/>
  <c r="G13" i="4"/>
  <c r="G17" i="4"/>
  <c r="G11" i="6"/>
  <c r="G15" i="6"/>
  <c r="E15" i="4"/>
  <c r="C12" i="4"/>
  <c r="C16" i="4"/>
  <c r="G10" i="4"/>
  <c r="G14" i="4"/>
  <c r="G12" i="6"/>
  <c r="G10" i="6"/>
  <c r="G9" i="4"/>
  <c r="E9" i="4"/>
  <c r="E17" i="4"/>
  <c r="D11" i="2"/>
  <c r="I11" i="2"/>
  <c r="J11" i="2" s="1"/>
  <c r="I12" i="2"/>
  <c r="J12" i="2" s="1"/>
  <c r="D12" i="2"/>
  <c r="I16" i="2"/>
  <c r="J16" i="2" s="1"/>
  <c r="D16" i="2"/>
  <c r="I10" i="2"/>
  <c r="C20" i="2"/>
  <c r="D20" i="2" s="1"/>
  <c r="D10" i="2"/>
  <c r="F20" i="2"/>
  <c r="G20" i="2" s="1"/>
  <c r="G10" i="2"/>
  <c r="I14" i="2"/>
  <c r="J14" i="2" s="1"/>
  <c r="D14" i="2"/>
  <c r="I18" i="2"/>
  <c r="J18" i="2" s="1"/>
  <c r="D18" i="2"/>
  <c r="I19" i="2"/>
  <c r="J19" i="2" s="1"/>
  <c r="I17" i="2"/>
  <c r="J17" i="2" s="1"/>
  <c r="I15" i="2"/>
  <c r="J15" i="2" s="1"/>
  <c r="I13" i="2"/>
  <c r="J13" i="2" s="1"/>
  <c r="C16" i="6"/>
  <c r="G14" i="3" l="1"/>
  <c r="G16" i="3"/>
  <c r="G19" i="3"/>
  <c r="E19" i="3"/>
  <c r="G10" i="3"/>
  <c r="G18" i="3"/>
  <c r="G11" i="3"/>
  <c r="G13" i="3"/>
  <c r="G15" i="3"/>
  <c r="G12" i="3"/>
  <c r="C19" i="3"/>
  <c r="G17" i="3"/>
  <c r="J10" i="2"/>
  <c r="I20" i="2"/>
  <c r="J20" i="2" s="1"/>
</calcChain>
</file>

<file path=xl/sharedStrings.xml><?xml version="1.0" encoding="utf-8"?>
<sst xmlns="http://schemas.openxmlformats.org/spreadsheetml/2006/main" count="282" uniqueCount="186">
  <si>
    <t>Tramo de Edad</t>
  </si>
  <si>
    <t>Varones</t>
  </si>
  <si>
    <t>Mujeres</t>
  </si>
  <si>
    <t>Total</t>
  </si>
  <si>
    <t>0-04</t>
  </si>
  <si>
    <t>05-09</t>
  </si>
  <si>
    <t>10-15</t>
  </si>
  <si>
    <t>16-19</t>
  </si>
  <si>
    <t>20-24</t>
  </si>
  <si>
    <t>25-29</t>
  </si>
  <si>
    <t>30-34</t>
  </si>
  <si>
    <t>35-39</t>
  </si>
  <si>
    <t>40-44</t>
  </si>
  <si>
    <t>45-49</t>
  </si>
  <si>
    <t>50-54</t>
  </si>
  <si>
    <t>55-59</t>
  </si>
  <si>
    <t>60-64</t>
  </si>
  <si>
    <t>65-69</t>
  </si>
  <si>
    <t>70-74</t>
  </si>
  <si>
    <t>75-79</t>
  </si>
  <si>
    <t>80-85</t>
  </si>
  <si>
    <t>Más de 85</t>
  </si>
  <si>
    <t>Desempleados</t>
  </si>
  <si>
    <t>PEEA</t>
  </si>
  <si>
    <t>Desempleadas</t>
  </si>
  <si>
    <t>Desempleo</t>
  </si>
  <si>
    <t xml:space="preserve">% Desempleo/PEEA </t>
  </si>
  <si>
    <t>FUENTE: Instituto Nacional de Estadística y Observatorio del Empleo del SEXPE</t>
  </si>
  <si>
    <t>Nº de Varones</t>
  </si>
  <si>
    <t>MUJERES</t>
  </si>
  <si>
    <t>TOTAL</t>
  </si>
  <si>
    <t>% en el tramo de edad</t>
  </si>
  <si>
    <t>Nº Total</t>
  </si>
  <si>
    <t>Nº de Mujeres</t>
  </si>
  <si>
    <t>% del total de desempleo</t>
  </si>
  <si>
    <t>% del total del desempleo</t>
  </si>
  <si>
    <t>Sin Estudios</t>
  </si>
  <si>
    <t>Estudios Primarios</t>
  </si>
  <si>
    <t>E.S.O.</t>
  </si>
  <si>
    <t>Bachillerato</t>
  </si>
  <si>
    <t>F.P. Grado Medio</t>
  </si>
  <si>
    <t>F.P. Grado Superior</t>
  </si>
  <si>
    <t>FUENTE: Observatorio del Empleo del SEXPE</t>
  </si>
  <si>
    <t>20 - 24</t>
  </si>
  <si>
    <t>25 - 29</t>
  </si>
  <si>
    <t>30 - 34</t>
  </si>
  <si>
    <t>35 - 39</t>
  </si>
  <si>
    <t>40 - 44</t>
  </si>
  <si>
    <t>45 - 49</t>
  </si>
  <si>
    <t>50 - 54</t>
  </si>
  <si>
    <t>55 - 59</t>
  </si>
  <si>
    <t xml:space="preserve">60 - 65 </t>
  </si>
  <si>
    <t>Prog. Inserc. Labor</t>
  </si>
  <si>
    <t>Industria</t>
  </si>
  <si>
    <t>Agriculutra</t>
  </si>
  <si>
    <t>Servicios</t>
  </si>
  <si>
    <t>Construcción</t>
  </si>
  <si>
    <t>Sin Empleo Anterior</t>
  </si>
  <si>
    <t>% con respecto al desempleo</t>
  </si>
  <si>
    <t>% varones con respecto al sector</t>
  </si>
  <si>
    <t>% mujeres con respecto al sector</t>
  </si>
  <si>
    <t>ORDEN</t>
  </si>
  <si>
    <t>OCUPACIÓN</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</si>
  <si>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</si>
  <si>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</si>
  <si>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</si>
  <si>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</si>
  <si>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</si>
  <si>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</si>
  <si>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</si>
  <si>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</si>
  <si>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</si>
  <si>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</si>
  <si>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</si>
  <si>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</si>
  <si>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</si>
  <si>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</si>
  <si>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</si>
  <si>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</si>
  <si>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</si>
  <si>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</si>
  <si>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</si>
  <si>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</si>
  <si>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</si>
  <si>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</si>
  <si>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</si>
  <si>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</si>
  <si>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</si>
  <si>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</si>
  <si>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</si>
  <si>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</si>
  <si>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</si>
  <si>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</si>
  <si>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</si>
  <si>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</si>
  <si>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</si>
  <si>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</si>
  <si>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</si>
  <si>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</si>
  <si>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</si>
  <si>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</si>
  <si>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</si>
  <si>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</si>
  <si>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 Hombres</t>
  </si>
  <si>
    <t>% Mujeres</t>
  </si>
  <si>
    <t>Hombres</t>
  </si>
  <si>
    <t>Nº de Hombres</t>
  </si>
  <si>
    <t>HOMBRES</t>
  </si>
  <si>
    <t>% Mujeres de ocupación</t>
  </si>
  <si>
    <t>% Hombres de Ocupación</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</si>
  <si>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</si>
  <si>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INTERVALO DE EDAD</t>
  </si>
  <si>
    <t>NIVEL DE ESTUDIOS</t>
  </si>
  <si>
    <t>SECTORES DE ACTIVIDAD</t>
  </si>
  <si>
    <t xml:space="preserve">Evolución del nº de Personas Desempleadas desde 2010 disgregado por sexo y mes </t>
  </si>
  <si>
    <t>Meses</t>
  </si>
  <si>
    <t xml:space="preserve">Mujeres </t>
  </si>
  <si>
    <t>Totales</t>
  </si>
  <si>
    <t>Desempleo en la ciudad de Badajoz</t>
  </si>
  <si>
    <t>Cualquier comentario o cuestión relativa a esta información puede dirigirse a la Concejalía de Empleo y Desarrollo Económico del Ayuntamiento de Badajoz. Plaza de la Soledad, nº 7. 2ª planta. 06002. Badajoz</t>
  </si>
  <si>
    <r>
      <rPr>
        <sz val="10"/>
        <color theme="1"/>
        <rFont val="Arial"/>
        <family val="2"/>
      </rPr>
      <t>Evolución del Desempleo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</si>
  <si>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</si>
  <si>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Másteres y Doctorado</t>
  </si>
  <si>
    <t>FUENTE: Instituto Nacional de Estadística</t>
  </si>
  <si>
    <t>Mujere</t>
  </si>
  <si>
    <t>Población de la ciudad de  Badajoz  y Población en Edad Económicamente Activa a 1 de Enero de 2016 según datos del Padrón Municipal de INE</t>
  </si>
  <si>
    <t>PADRON MUNICIPAL 1/1/2016</t>
  </si>
  <si>
    <t>Nº de Personas Desempleadas en Septiembre de 2017 disgregado por  Intervalo de Edad y Sexo y relacionado con la Población en Edad Económicamente Activa</t>
  </si>
  <si>
    <t>SEPTIEMBRE / 2017</t>
  </si>
  <si>
    <r>
      <t xml:space="preserve">Porcentaje de personas desempleadas en relación con la PEEA por grupos de edad y sexo en la ciudad en Septiembre de 2017. </t>
    </r>
    <r>
      <rPr>
        <b/>
        <sz val="10"/>
        <color theme="1"/>
        <rFont val="Arial"/>
        <family val="2"/>
      </rPr>
      <t>Fuente:</t>
    </r>
    <r>
      <rPr>
        <sz val="10"/>
        <color theme="1"/>
        <rFont val="Arial"/>
        <family val="2"/>
      </rPr>
      <t xml:space="preserve"> Elaboración propia a partir de datos del Observatorio del Empleo del SEXPE y Padrón Municipal (INE)</t>
    </r>
  </si>
  <si>
    <t>Nº de Personas Desempledas en Septiembre de 2017 disgregada por Intervalo de Edad y Sexo en relación con el desmpleo en su Intervalo de Edad</t>
  </si>
  <si>
    <r>
      <t>Porcentaje de hombres y mujeres desempleadas en relación con la PEEA de su grupo de edad en la ciudad de Badajoz en Septiembre de 2017.</t>
    </r>
    <r>
      <rPr>
        <b/>
        <sz val="10"/>
        <color theme="1"/>
        <rFont val="Arial"/>
        <family val="2"/>
      </rPr>
      <t xml:space="preserve"> Fuente:</t>
    </r>
    <r>
      <rPr>
        <sz val="10"/>
        <color theme="1"/>
        <rFont val="Arial"/>
        <family val="2"/>
      </rPr>
      <t xml:space="preserve"> Elaboración propia a partir de datos del Observatorio del Empleo del SEXPE y Padrón Municipal (INE)</t>
    </r>
  </si>
  <si>
    <t>Nº de Personas Desempleadas en Septiembre de 2017 disgregado por Niveles de Estudios y Sexo y relacionandolo con el porcentaje del total del Desempleo registrado en el mes.</t>
  </si>
  <si>
    <r>
      <t xml:space="preserve">Porcenteje de mujeres y hombres desempleados según niveles formativos en la ciudad de Badajoz en Septiembre de 2017. </t>
    </r>
    <r>
      <rPr>
        <b/>
        <sz val="10"/>
        <color theme="1"/>
        <rFont val="Arial"/>
        <family val="2"/>
      </rPr>
      <t>Fuente:</t>
    </r>
    <r>
      <rPr>
        <sz val="10"/>
        <color theme="1"/>
        <rFont val="Arial"/>
        <family val="2"/>
      </rPr>
      <t xml:space="preserve"> Elaboración propia a partir de datos del Observatorio del Empleo del SEXPE</t>
    </r>
  </si>
  <si>
    <t>Nº de Personas Desempledas en Septiembre de 2017 disgregadas por Sectores de Actividad y Sexo y relacionandolo con la representatividad de cada sexo en cada sector</t>
  </si>
  <si>
    <r>
      <t xml:space="preserve">Porcentaje de desempleo por sectores de actividad en la ciudad de Badajoz en Septiembre de 2017. </t>
    </r>
    <r>
      <rPr>
        <b/>
        <sz val="10"/>
        <color theme="1"/>
        <rFont val="Arial"/>
        <family val="2"/>
      </rPr>
      <t>Fuente:</t>
    </r>
    <r>
      <rPr>
        <sz val="10"/>
        <color theme="1"/>
        <rFont val="Arial"/>
        <family val="2"/>
      </rPr>
      <t xml:space="preserve"> Elaboración propia a partir de datos del Observatorio del Empleo del SEXPE</t>
    </r>
  </si>
  <si>
    <r>
      <t xml:space="preserve">Porcentaje de  mujeres y hombres desempleados en relación con cada sector de actividad en la ciudad de Badajoz en Septiembre de 2017. </t>
    </r>
    <r>
      <rPr>
        <b/>
        <sz val="10"/>
        <color theme="1"/>
        <rFont val="Arial"/>
        <family val="2"/>
      </rPr>
      <t>Fuente:</t>
    </r>
    <r>
      <rPr>
        <sz val="10"/>
        <color theme="1"/>
        <rFont val="Arial"/>
        <family val="2"/>
      </rPr>
      <t xml:space="preserve"> Elaboración propia a partir de datos del Observatorio del Empleo del SEXPE</t>
    </r>
  </si>
  <si>
    <t>Nº de Personas Desempleadas en Septiembre de 2017 disgregadas por Niveles de Estudios, Intervalo de Edad y Sexo</t>
  </si>
  <si>
    <t>Admón. Pública</t>
  </si>
  <si>
    <t>Personal de limpieza o limpiadores en general</t>
  </si>
  <si>
    <t>Dependientes de comercio, en general</t>
  </si>
  <si>
    <t>Empleados administrativos, en general</t>
  </si>
  <si>
    <t>Peones de la industria manufacturera, en general</t>
  </si>
  <si>
    <t>Peones de la construcción de edificios</t>
  </si>
  <si>
    <t>Camareros, en general</t>
  </si>
  <si>
    <t>Mozos de carga y descarga, almacén y/o mercado de abastos</t>
  </si>
  <si>
    <t>Albañiles</t>
  </si>
  <si>
    <t>Reponedores de hipermercado</t>
  </si>
  <si>
    <t>Pinches de cocina</t>
  </si>
  <si>
    <t>Maestros de educación primaria, en general</t>
  </si>
  <si>
    <t>Jardineros, en general</t>
  </si>
  <si>
    <t>Cajeros de comercio</t>
  </si>
  <si>
    <t>Ordenanzas</t>
  </si>
  <si>
    <t>Dependientes de tejidos y prendas de vestir</t>
  </si>
  <si>
    <t>Trabajadores agrícolas excepto en huertas, invernaderos, viveros y jardines</t>
  </si>
  <si>
    <t>Asistentes domiciliarios</t>
  </si>
  <si>
    <t>Cuidadores de guardería infantil</t>
  </si>
  <si>
    <t>Barrenderos</t>
  </si>
  <si>
    <t>Asistentes, acompañantes de personas</t>
  </si>
  <si>
    <t>Auxiliares de enfermería</t>
  </si>
  <si>
    <t>Conductores de furgoneta, hasta 3,5 t.</t>
  </si>
  <si>
    <t>Agentes comerciales</t>
  </si>
  <si>
    <t>Empleados de hogar</t>
  </si>
  <si>
    <t>Peones agrícolas, en general</t>
  </si>
  <si>
    <t>Pintores y/o empapeladores</t>
  </si>
  <si>
    <t>Cocineros, en general</t>
  </si>
  <si>
    <t>Peluqueros de señoras</t>
  </si>
  <si>
    <t>Enfermeros de cuidados generales</t>
  </si>
  <si>
    <t>Camareros de piso (hostelería)</t>
  </si>
  <si>
    <t>Peones de la industria de la alimentación, bebidas y tabaco</t>
  </si>
  <si>
    <t>Carpinteros en general</t>
  </si>
  <si>
    <t>Maestros de educación infantil</t>
  </si>
  <si>
    <t>Conductores de camión, en general</t>
  </si>
  <si>
    <t>Empleados administrativos de entidades financieras</t>
  </si>
  <si>
    <t>Conserjes, en general</t>
  </si>
  <si>
    <t>Cuidadores de niños en domicilio</t>
  </si>
  <si>
    <t>Mantenedores de edificios</t>
  </si>
  <si>
    <t>Peones de obras publicas, en general</t>
  </si>
  <si>
    <t>Peones del transporte, en general</t>
  </si>
  <si>
    <t xml:space="preserve">Las 40 Ocupaciones más demandadas en Septiembre de 2017 disgregado por Sexo relacionandolo con la representatividad de cada sexo en cada sector </t>
  </si>
  <si>
    <t>Prog. Inserc</t>
  </si>
  <si>
    <t>Bto</t>
  </si>
  <si>
    <t>Primaria</t>
  </si>
  <si>
    <t>FPGM</t>
  </si>
  <si>
    <t>FPGS</t>
  </si>
  <si>
    <t>Máster y Ddos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</si>
</sst>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34" x14ac:knownFonts="1">
    <font>
      <sz val="11"/>
      <color theme="1"/>
      <name val="Calibri"/>
      <family val="2"/>
      <scheme val="minor"/>
    </font>
    <font>
      <sz val="10"/>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b/>
      <sz val="12"/>
      <color rgb="FF000000"/>
      <name val="Arial"/>
      <family val="2"/>
    </font>
    <font>
      <sz val="10"/>
      <color rgb="FF000000"/>
      <name val="Arial"/>
      <family val="2"/>
    </font>
    <font>
      <b/>
      <sz val="11"/>
      <color theme="1"/>
      <name val="Arial"/>
      <family val="2"/>
    </font>
    <font>
      <sz val="12"/>
      <color theme="1"/>
      <name val="Arial"/>
      <family val="2"/>
    </font>
    <font>
      <sz val="14"/>
      <color theme="1"/>
      <name val="Calibri"/>
      <family val="2"/>
      <scheme val="minor"/>
    </font>
    <font>
      <sz val="14"/>
      <color theme="1"/>
      <name val="Arial"/>
      <family val="2"/>
    </font>
    <font>
      <b/>
      <sz val="11"/>
      <color theme="3"/>
      <name val="Arial"/>
      <family val="2"/>
    </font>
    <font>
      <sz val="10"/>
      <name val="Arial"/>
      <family val="2"/>
    </font>
    <font>
      <sz val="10"/>
      <name val="Arial"/>
      <family val="2"/>
    </font>
    <font>
      <sz val="11"/>
      <color theme="1"/>
      <name val="Arial"/>
      <family val="2"/>
    </font>
    <font>
      <sz val="1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s>
  <fills count="35">
    <fill>
      <patternFill patternType="none"/>
    </fill>
    <fill>
      <patternFill patternType="gray125"/>
    </fill>
    <fill>
      <patternFill patternType="solid">
        <fgColor indexed="9"/>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8">
    <xf numFmtId="0" fontId="0" fillId="0" borderId="0"/>
    <xf numFmtId="9" fontId="2" fillId="0" borderId="0" applyFont="0" applyFill="0" applyBorder="0" applyAlignment="0" applyProtection="0"/>
    <xf numFmtId="0" fontId="13" fillId="0" borderId="0"/>
    <xf numFmtId="0" fontId="14" fillId="0" borderId="0"/>
    <xf numFmtId="0" fontId="1" fillId="0" borderId="0"/>
    <xf numFmtId="0" fontId="2" fillId="0" borderId="0"/>
    <xf numFmtId="9"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0" fontId="1" fillId="0" borderId="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7" applyNumberFormat="0" applyAlignment="0" applyProtection="0"/>
    <xf numFmtId="0" fontId="25" fillId="8" borderId="8" applyNumberFormat="0" applyAlignment="0" applyProtection="0"/>
    <xf numFmtId="0" fontId="26" fillId="8" borderId="7" applyNumberFormat="0" applyAlignment="0" applyProtection="0"/>
    <xf numFmtId="0" fontId="27" fillId="0" borderId="9" applyNumberFormat="0" applyFill="0" applyAlignment="0" applyProtection="0"/>
    <xf numFmtId="0" fontId="28" fillId="9" borderId="10" applyNumberFormat="0" applyAlignment="0" applyProtection="0"/>
    <xf numFmtId="0" fontId="29" fillId="0" borderId="0" applyNumberFormat="0" applyFill="0" applyBorder="0" applyAlignment="0" applyProtection="0"/>
    <xf numFmtId="0" fontId="2" fillId="10" borderId="11" applyNumberFormat="0" applyFont="0" applyAlignment="0" applyProtection="0"/>
    <xf numFmtId="0" fontId="30" fillId="0" borderId="0" applyNumberFormat="0" applyFill="0" applyBorder="0" applyAlignment="0" applyProtection="0"/>
    <xf numFmtId="0" fontId="31" fillId="0" borderId="12" applyNumberFormat="0" applyFill="0" applyAlignment="0" applyProtection="0"/>
    <xf numFmtId="0" fontId="3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2" fillId="34" borderId="0" applyNumberFormat="0" applyBorder="0" applyAlignment="0" applyProtection="0"/>
    <xf numFmtId="0" fontId="33" fillId="0" borderId="0"/>
    <xf numFmtId="0" fontId="1" fillId="0" borderId="0"/>
    <xf numFmtId="0" fontId="1" fillId="0" borderId="0"/>
  </cellStyleXfs>
  <cellXfs count="101">
    <xf numFmtId="0" fontId="0" fillId="0" borderId="0" xfId="0"/>
    <xf numFmtId="0" fontId="0" fillId="0" borderId="0" xfId="0"/>
    <xf numFmtId="0" fontId="3" fillId="0" borderId="0" xfId="0" applyFont="1"/>
    <xf numFmtId="0" fontId="4" fillId="0" borderId="0" xfId="0" applyFont="1"/>
    <xf numFmtId="49" fontId="5" fillId="0" borderId="1" xfId="0" applyNumberFormat="1" applyFont="1" applyBorder="1"/>
    <xf numFmtId="0" fontId="7" fillId="0" borderId="0" xfId="0" applyFont="1" applyBorder="1" applyAlignment="1">
      <alignment horizontal="right" vertical="top" wrapText="1"/>
    </xf>
    <xf numFmtId="0" fontId="7" fillId="0" borderId="0" xfId="0" applyFont="1" applyBorder="1" applyAlignment="1">
      <alignment horizontal="right"/>
    </xf>
    <xf numFmtId="0" fontId="5" fillId="0" borderId="0" xfId="0" applyFont="1" applyBorder="1"/>
    <xf numFmtId="3" fontId="3" fillId="0" borderId="0" xfId="0" applyNumberFormat="1" applyFont="1" applyBorder="1" applyAlignment="1">
      <alignment horizontal="right" vertical="top" wrapText="1"/>
    </xf>
    <xf numFmtId="3" fontId="7" fillId="0" borderId="0" xfId="0" applyNumberFormat="1" applyFont="1" applyBorder="1" applyAlignment="1">
      <alignment horizontal="right"/>
    </xf>
    <xf numFmtId="0" fontId="6" fillId="0" borderId="0" xfId="0" applyFont="1" applyBorder="1" applyAlignment="1">
      <alignment horizontal="right" vertical="top" wrapText="1"/>
    </xf>
    <xf numFmtId="3" fontId="6" fillId="0" borderId="0" xfId="0" applyNumberFormat="1" applyFont="1" applyBorder="1" applyAlignment="1">
      <alignment horizontal="right"/>
    </xf>
    <xf numFmtId="3" fontId="8" fillId="0" borderId="0" xfId="0" applyNumberFormat="1" applyFont="1" applyBorder="1" applyAlignment="1">
      <alignment horizontal="right"/>
    </xf>
    <xf numFmtId="3" fontId="3" fillId="0" borderId="0" xfId="0" applyNumberFormat="1" applyFont="1" applyBorder="1" applyAlignment="1">
      <alignment vertical="top" wrapText="1"/>
    </xf>
    <xf numFmtId="3" fontId="3" fillId="0" borderId="0" xfId="0" applyNumberFormat="1" applyFont="1" applyBorder="1"/>
    <xf numFmtId="3" fontId="5" fillId="0" borderId="0" xfId="0" applyNumberFormat="1" applyFont="1" applyBorder="1"/>
    <xf numFmtId="0" fontId="3" fillId="0" borderId="0" xfId="0" applyFont="1" applyAlignment="1">
      <alignment wrapText="1"/>
    </xf>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justify" vertical="top" wrapText="1"/>
    </xf>
    <xf numFmtId="3" fontId="3" fillId="0" borderId="1" xfId="0" applyNumberFormat="1" applyFont="1" applyBorder="1"/>
    <xf numFmtId="0" fontId="5" fillId="0" borderId="1" xfId="0" applyFont="1" applyBorder="1"/>
    <xf numFmtId="3" fontId="5" fillId="0" borderId="1" xfId="0" applyNumberFormat="1" applyFont="1" applyBorder="1"/>
    <xf numFmtId="0" fontId="5" fillId="0" borderId="0" xfId="0" applyFont="1"/>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justify" vertical="top" wrapText="1"/>
    </xf>
    <xf numFmtId="0" fontId="3" fillId="0" borderId="0" xfId="0" applyFont="1" applyAlignment="1">
      <alignment horizontal="center" vertical="center" wrapText="1"/>
    </xf>
    <xf numFmtId="0" fontId="4" fillId="0" borderId="1" xfId="0" applyFont="1" applyBorder="1"/>
    <xf numFmtId="49" fontId="4" fillId="0" borderId="1" xfId="0" applyNumberFormat="1" applyFont="1" applyBorder="1" applyAlignment="1">
      <alignment horizontal="center"/>
    </xf>
    <xf numFmtId="0" fontId="4" fillId="0" borderId="1" xfId="0" applyFont="1" applyBorder="1" applyAlignment="1">
      <alignment wrapText="1"/>
    </xf>
    <xf numFmtId="0" fontId="3" fillId="0" borderId="0" xfId="0" applyFont="1"/>
    <xf numFmtId="0" fontId="5" fillId="0" borderId="1" xfId="0" applyFont="1" applyBorder="1"/>
    <xf numFmtId="0" fontId="4" fillId="0" borderId="1" xfId="0" applyFont="1" applyBorder="1" applyAlignment="1">
      <alignment horizontal="center" vertical="center"/>
    </xf>
    <xf numFmtId="0" fontId="9" fillId="0" borderId="0" xfId="0" applyFont="1"/>
    <xf numFmtId="0" fontId="3" fillId="0" borderId="0" xfId="0" applyFont="1"/>
    <xf numFmtId="0" fontId="4" fillId="0" borderId="1" xfId="0" applyFont="1" applyBorder="1" applyAlignment="1">
      <alignment horizontal="center" vertical="center" wrapText="1"/>
    </xf>
    <xf numFmtId="0" fontId="5" fillId="0" borderId="1" xfId="0" applyFont="1" applyBorder="1"/>
    <xf numFmtId="0" fontId="5" fillId="0" borderId="0" xfId="0" applyFont="1"/>
    <xf numFmtId="0" fontId="4" fillId="0" borderId="1" xfId="0" applyFont="1" applyBorder="1" applyAlignment="1">
      <alignment horizontal="center" vertical="center"/>
    </xf>
    <xf numFmtId="0" fontId="3" fillId="0" borderId="0" xfId="0" applyFont="1"/>
    <xf numFmtId="0" fontId="4" fillId="0" borderId="1" xfId="0" applyFont="1" applyBorder="1" applyAlignment="1">
      <alignment horizontal="center" vertical="center" wrapText="1"/>
    </xf>
    <xf numFmtId="0" fontId="5" fillId="0" borderId="0" xfId="0" applyFont="1"/>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xf>
    <xf numFmtId="0" fontId="4" fillId="0" borderId="1" xfId="0" applyFont="1" applyBorder="1" applyAlignment="1">
      <alignment horizontal="right" vertical="center"/>
    </xf>
    <xf numFmtId="0" fontId="5" fillId="0" borderId="0" xfId="0" applyFont="1"/>
    <xf numFmtId="49" fontId="4" fillId="0" borderId="1" xfId="0" applyNumberFormat="1" applyFont="1" applyBorder="1" applyAlignment="1">
      <alignment wrapText="1"/>
    </xf>
    <xf numFmtId="49" fontId="3" fillId="0" borderId="1" xfId="0" applyNumberFormat="1" applyFont="1" applyBorder="1" applyAlignment="1">
      <alignment wrapText="1"/>
    </xf>
    <xf numFmtId="10" fontId="3" fillId="0" borderId="1" xfId="0" applyNumberFormat="1" applyFont="1" applyBorder="1"/>
    <xf numFmtId="0" fontId="4" fillId="0" borderId="1" xfId="0" applyFont="1" applyBorder="1" applyAlignment="1">
      <alignment horizontal="center" vertical="center"/>
    </xf>
    <xf numFmtId="10" fontId="5" fillId="0" borderId="1" xfId="0" applyNumberFormat="1" applyFont="1" applyBorder="1"/>
    <xf numFmtId="3" fontId="1" fillId="2" borderId="1" xfId="0" applyNumberFormat="1" applyFont="1" applyFill="1" applyBorder="1" applyAlignment="1">
      <alignment horizontal="right" vertical="center" wrapText="1"/>
    </xf>
    <xf numFmtId="9" fontId="3" fillId="0" borderId="1" xfId="1" applyFont="1" applyBorder="1"/>
    <xf numFmtId="10" fontId="3" fillId="0" borderId="1" xfId="1" applyNumberFormat="1" applyFont="1" applyBorder="1"/>
    <xf numFmtId="10" fontId="5" fillId="0" borderId="1" xfId="1" applyNumberFormat="1" applyFont="1" applyBorder="1"/>
    <xf numFmtId="9" fontId="5" fillId="0" borderId="1" xfId="1" applyFont="1" applyBorder="1"/>
    <xf numFmtId="0" fontId="0" fillId="3" borderId="0" xfId="0" applyFill="1"/>
    <xf numFmtId="0" fontId="10" fillId="3" borderId="0" xfId="0" applyFont="1" applyFill="1" applyAlignment="1">
      <alignment vertical="center"/>
    </xf>
    <xf numFmtId="0" fontId="11" fillId="0" borderId="0" xfId="0" applyFont="1" applyAlignment="1">
      <alignment horizontal="center" vertical="center" wrapText="1"/>
    </xf>
    <xf numFmtId="0" fontId="10" fillId="0" borderId="0" xfId="0" applyFont="1" applyAlignment="1">
      <alignment vertical="center"/>
    </xf>
    <xf numFmtId="164" fontId="1" fillId="0" borderId="1" xfId="4" applyNumberFormat="1" applyBorder="1"/>
    <xf numFmtId="0" fontId="12" fillId="0" borderId="0" xfId="0" applyFont="1" applyAlignment="1">
      <alignment wrapText="1"/>
    </xf>
    <xf numFmtId="49" fontId="0" fillId="0" borderId="0" xfId="0" applyNumberFormat="1"/>
    <xf numFmtId="0" fontId="8" fillId="0" borderId="1" xfId="0" applyFont="1" applyBorder="1" applyAlignment="1">
      <alignment horizontal="center" vertical="center"/>
    </xf>
    <xf numFmtId="3" fontId="3" fillId="0" borderId="1" xfId="0" applyNumberFormat="1" applyFont="1" applyBorder="1"/>
    <xf numFmtId="165" fontId="3" fillId="0" borderId="1" xfId="0" applyNumberFormat="1" applyFont="1" applyBorder="1" applyAlignment="1">
      <alignment horizontal="left"/>
    </xf>
    <xf numFmtId="0" fontId="8" fillId="0" borderId="2" xfId="0" applyFont="1" applyBorder="1" applyAlignment="1">
      <alignment vertical="center"/>
    </xf>
    <xf numFmtId="0" fontId="8" fillId="0" borderId="3" xfId="0" applyFont="1" applyBorder="1" applyAlignment="1">
      <alignment vertical="center"/>
    </xf>
    <xf numFmtId="0" fontId="5" fillId="0" borderId="0" xfId="0" applyFont="1" applyAlignment="1"/>
    <xf numFmtId="0" fontId="5" fillId="0" borderId="1" xfId="0" applyFont="1" applyFill="1" applyBorder="1" applyAlignment="1">
      <alignment horizontal="center"/>
    </xf>
    <xf numFmtId="0" fontId="15" fillId="0" borderId="1" xfId="0" applyFont="1" applyBorder="1"/>
    <xf numFmtId="3" fontId="15" fillId="0" borderId="1" xfId="0" applyNumberFormat="1" applyFont="1" applyBorder="1"/>
    <xf numFmtId="164" fontId="1" fillId="2" borderId="1" xfId="0" applyNumberFormat="1" applyFont="1" applyFill="1" applyBorder="1" applyAlignment="1">
      <alignment horizontal="right" vertical="center" wrapText="1"/>
    </xf>
    <xf numFmtId="164" fontId="3" fillId="0" borderId="1" xfId="0" applyNumberFormat="1" applyFont="1" applyBorder="1"/>
    <xf numFmtId="0" fontId="4" fillId="0" borderId="2" xfId="0" applyFont="1" applyBorder="1" applyAlignment="1">
      <alignment vertical="center" wrapText="1"/>
    </xf>
    <xf numFmtId="0" fontId="4" fillId="0" borderId="3" xfId="0" applyFont="1" applyBorder="1" applyAlignment="1">
      <alignment vertical="center" wrapText="1"/>
    </xf>
    <xf numFmtId="0" fontId="5" fillId="0" borderId="1" xfId="0" applyFont="1" applyBorder="1" applyAlignment="1">
      <alignment horizontal="center"/>
    </xf>
    <xf numFmtId="0" fontId="6" fillId="0" borderId="0" xfId="0" applyFont="1" applyBorder="1" applyAlignment="1">
      <alignment vertical="top" wrapText="1"/>
    </xf>
    <xf numFmtId="3" fontId="16" fillId="0" borderId="1" xfId="0" applyNumberFormat="1" applyFont="1" applyFill="1" applyBorder="1"/>
    <xf numFmtId="3" fontId="3" fillId="0" borderId="1" xfId="0" applyNumberFormat="1" applyFont="1" applyFill="1" applyBorder="1"/>
    <xf numFmtId="3" fontId="0" fillId="0" borderId="0" xfId="0" applyNumberFormat="1"/>
    <xf numFmtId="0" fontId="12" fillId="0" borderId="0" xfId="0" applyFont="1" applyAlignment="1">
      <alignment horizontal="left" wrapText="1"/>
    </xf>
    <xf numFmtId="49" fontId="5" fillId="0" borderId="1" xfId="0" applyNumberFormat="1" applyFont="1" applyBorder="1" applyAlignment="1">
      <alignment horizontal="center"/>
    </xf>
    <xf numFmtId="0" fontId="8" fillId="0" borderId="1" xfId="0" applyFont="1" applyBorder="1" applyAlignment="1">
      <alignment horizontal="center"/>
    </xf>
    <xf numFmtId="0" fontId="6" fillId="0" borderId="0" xfId="0" applyFont="1" applyBorder="1" applyAlignment="1">
      <alignment horizontal="center" vertical="top" wrapText="1"/>
    </xf>
    <xf numFmtId="0" fontId="8" fillId="0" borderId="1" xfId="0" applyFont="1" applyBorder="1" applyAlignment="1">
      <alignment horizontal="center" vertical="center"/>
    </xf>
    <xf numFmtId="0" fontId="3" fillId="0" borderId="0" xfId="0" applyFont="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xf>
    <xf numFmtId="49" fontId="4" fillId="0" borderId="1" xfId="0" applyNumberFormat="1" applyFont="1" applyBorder="1" applyAlignment="1">
      <alignment horizontal="center"/>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12" fillId="0" borderId="0" xfId="0" applyFont="1" applyAlignment="1">
      <alignment horizontal="lef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1" xfId="0" applyFont="1" applyBorder="1" applyAlignment="1">
      <alignment horizontal="center"/>
    </xf>
  </cellXfs>
  <cellStyles count="68">
    <cellStyle name="20% - Énfasis1" xfId="42" builtinId="30" customBuiltin="1"/>
    <cellStyle name="20% - Énfasis2" xfId="46" builtinId="34" customBuiltin="1"/>
    <cellStyle name="20% - Énfasis3" xfId="50" builtinId="38" customBuiltin="1"/>
    <cellStyle name="20% - Énfasis4" xfId="54" builtinId="42" customBuiltin="1"/>
    <cellStyle name="20% - Énfasis5" xfId="58" builtinId="46" customBuiltin="1"/>
    <cellStyle name="20% - Énfasis6" xfId="62" builtinId="50" customBuiltin="1"/>
    <cellStyle name="40% - Énfasis1" xfId="43" builtinId="31" customBuiltin="1"/>
    <cellStyle name="40% - Énfasis2" xfId="47" builtinId="35" customBuiltin="1"/>
    <cellStyle name="40% - Énfasis3" xfId="51" builtinId="39" customBuiltin="1"/>
    <cellStyle name="40% - Énfasis4" xfId="55" builtinId="43" customBuiltin="1"/>
    <cellStyle name="40% - Énfasis5" xfId="59" builtinId="47" customBuiltin="1"/>
    <cellStyle name="40% - Énfasis6" xfId="63" builtinId="51" customBuiltin="1"/>
    <cellStyle name="60% - Énfasis1" xfId="44" builtinId="32" customBuiltin="1"/>
    <cellStyle name="60% - Énfasis2" xfId="48" builtinId="36" customBuiltin="1"/>
    <cellStyle name="60% - Énfasis3" xfId="52" builtinId="40" customBuiltin="1"/>
    <cellStyle name="60% - Énfasis4" xfId="56" builtinId="44" customBuiltin="1"/>
    <cellStyle name="60% - Énfasis5" xfId="60" builtinId="48" customBuiltin="1"/>
    <cellStyle name="60% - Énfasis6" xfId="64" builtinId="52" customBuiltin="1"/>
    <cellStyle name="Buena" xfId="29" builtinId="26" customBuiltin="1"/>
    <cellStyle name="Cálculo" xfId="34" builtinId="22" customBuiltin="1"/>
    <cellStyle name="Celda de comprobación" xfId="36" builtinId="23" customBuiltin="1"/>
    <cellStyle name="Celda vinculada" xfId="35" builtinId="24" customBuiltin="1"/>
    <cellStyle name="Encabezado 1" xfId="25" builtinId="16" customBuiltin="1"/>
    <cellStyle name="Encabezado 4" xfId="28" builtinId="19" customBuiltin="1"/>
    <cellStyle name="Énfasis1" xfId="41" builtinId="29" customBuiltin="1"/>
    <cellStyle name="Énfasis2" xfId="45" builtinId="33" customBuiltin="1"/>
    <cellStyle name="Énfasis3" xfId="49" builtinId="37" customBuiltin="1"/>
    <cellStyle name="Énfasis4" xfId="53" builtinId="41" customBuiltin="1"/>
    <cellStyle name="Énfasis5" xfId="57" builtinId="45" customBuiltin="1"/>
    <cellStyle name="Énfasis6" xfId="61" builtinId="49" customBuiltin="1"/>
    <cellStyle name="Entrada" xfId="32" builtinId="20" customBuiltin="1"/>
    <cellStyle name="Incorrecto" xfId="30" builtinId="27" customBuiltin="1"/>
    <cellStyle name="Neutral" xfId="31" builtinId="28" customBuiltin="1"/>
    <cellStyle name="Normal" xfId="0" builtinId="0"/>
    <cellStyle name="Normal 2" xfId="2"/>
    <cellStyle name="Normal 2 2" xfId="7"/>
    <cellStyle name="Normal 2 3" xfId="11"/>
    <cellStyle name="Normal 2 3 2" xfId="13"/>
    <cellStyle name="Normal 2 4" xfId="67"/>
    <cellStyle name="Normal 2 5" xfId="65"/>
    <cellStyle name="Normal 2 6" xfId="66"/>
    <cellStyle name="Normal 3" xfId="3"/>
    <cellStyle name="Normal 3 2" xfId="8"/>
    <cellStyle name="Normal 3 3" xfId="12"/>
    <cellStyle name="Normal 3 3 2" xfId="14"/>
    <cellStyle name="Normal 3 4" xfId="16"/>
    <cellStyle name="Normal 3 5" xfId="15"/>
    <cellStyle name="Normal 4" xfId="4"/>
    <cellStyle name="Normal 4 2" xfId="9"/>
    <cellStyle name="Normal 4 2 2" xfId="10"/>
    <cellStyle name="Normal 4 3" xfId="17"/>
    <cellStyle name="Normal 5" xfId="5"/>
    <cellStyle name="Normal 6" xfId="18"/>
    <cellStyle name="Normal 6 2" xfId="19"/>
    <cellStyle name="Normal 6 3" xfId="20"/>
    <cellStyle name="Normal 7" xfId="21"/>
    <cellStyle name="Normal 8" xfId="23"/>
    <cellStyle name="Notas" xfId="38" builtinId="10" customBuiltin="1"/>
    <cellStyle name="Porcentaje" xfId="1" builtinId="5"/>
    <cellStyle name="Porcentual 2" xfId="6"/>
    <cellStyle name="Porcentual 3" xfId="22"/>
    <cellStyle name="Salida" xfId="33" builtinId="21" customBuiltin="1"/>
    <cellStyle name="Texto de advertencia" xfId="37" builtinId="11" customBuiltin="1"/>
    <cellStyle name="Texto explicativo" xfId="39" builtinId="53" customBuiltin="1"/>
    <cellStyle name="Título" xfId="24" builtinId="15" customBuiltin="1"/>
    <cellStyle name="Título 2" xfId="26" builtinId="17" customBuiltin="1"/>
    <cellStyle name="Título 3" xfId="27" builtinId="18" customBuiltin="1"/>
    <cellStyle name="Total" xfId="4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97531751968469E-2"/>
          <c:y val="0.10159104715938332"/>
          <c:w val="0.91293488969345171"/>
          <c:h val="0.74637853134306797"/>
        </c:manualLayout>
      </c:layout>
      <c:barChart>
        <c:barDir val="col"/>
        <c:grouping val="stacked"/>
        <c:varyColors val="0"/>
        <c:ser>
          <c:idx val="0"/>
          <c:order val="0"/>
          <c:tx>
            <c:strRef>
              <c:f>Evolución!$B$8</c:f>
              <c:strCache>
                <c:ptCount val="1"/>
                <c:pt idx="0">
                  <c:v>Hombres</c:v>
                </c:pt>
              </c:strCache>
            </c:strRef>
          </c:tx>
          <c:spPr>
            <a:solidFill>
              <a:schemeClr val="accent1">
                <a:alpha val="70000"/>
              </a:schemeClr>
            </a:solidFill>
            <a:ln>
              <a:noFill/>
            </a:ln>
            <a:effectLst/>
          </c:spPr>
          <c:invertIfNegative val="0"/>
          <c:cat>
            <c:numRef>
              <c:f>Evolución!$A$9:$A$104</c:f>
              <c:numCache>
                <c:formatCode>[$-C0A]mmm\-yy;@</c:formatCode>
                <c:ptCount val="9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numCache>
            </c:numRef>
          </c:cat>
          <c:val>
            <c:numRef>
              <c:f>Evolución!$B$9:$B$104</c:f>
              <c:numCache>
                <c:formatCode>#,##0</c:formatCode>
                <c:ptCount val="96"/>
                <c:pt idx="0">
                  <c:v>7310</c:v>
                </c:pt>
                <c:pt idx="1">
                  <c:v>7515</c:v>
                </c:pt>
                <c:pt idx="2">
                  <c:v>7552</c:v>
                </c:pt>
                <c:pt idx="3">
                  <c:v>7383</c:v>
                </c:pt>
                <c:pt idx="4">
                  <c:v>7182</c:v>
                </c:pt>
                <c:pt idx="5">
                  <c:v>7072</c:v>
                </c:pt>
                <c:pt idx="6">
                  <c:v>6976</c:v>
                </c:pt>
                <c:pt idx="7">
                  <c:v>7183</c:v>
                </c:pt>
                <c:pt idx="8">
                  <c:v>7543</c:v>
                </c:pt>
                <c:pt idx="9">
                  <c:v>7817</c:v>
                </c:pt>
                <c:pt idx="10">
                  <c:v>7553</c:v>
                </c:pt>
                <c:pt idx="11">
                  <c:v>7531</c:v>
                </c:pt>
                <c:pt idx="12">
                  <c:v>7760</c:v>
                </c:pt>
                <c:pt idx="13">
                  <c:v>7790</c:v>
                </c:pt>
                <c:pt idx="14">
                  <c:v>7885</c:v>
                </c:pt>
                <c:pt idx="15">
                  <c:v>7917</c:v>
                </c:pt>
                <c:pt idx="16">
                  <c:v>7659</c:v>
                </c:pt>
                <c:pt idx="17">
                  <c:v>7506</c:v>
                </c:pt>
                <c:pt idx="18">
                  <c:v>7404</c:v>
                </c:pt>
                <c:pt idx="19">
                  <c:v>7490</c:v>
                </c:pt>
                <c:pt idx="20">
                  <c:v>7755</c:v>
                </c:pt>
                <c:pt idx="21">
                  <c:v>8227</c:v>
                </c:pt>
                <c:pt idx="22">
                  <c:v>8493</c:v>
                </c:pt>
                <c:pt idx="23">
                  <c:v>8473</c:v>
                </c:pt>
                <c:pt idx="24">
                  <c:v>8937</c:v>
                </c:pt>
                <c:pt idx="25">
                  <c:v>8928</c:v>
                </c:pt>
                <c:pt idx="26">
                  <c:v>8980</c:v>
                </c:pt>
                <c:pt idx="27">
                  <c:v>9047</c:v>
                </c:pt>
                <c:pt idx="28">
                  <c:v>9119</c:v>
                </c:pt>
                <c:pt idx="29">
                  <c:v>8719</c:v>
                </c:pt>
                <c:pt idx="30">
                  <c:v>8587</c:v>
                </c:pt>
                <c:pt idx="31">
                  <c:v>8466</c:v>
                </c:pt>
                <c:pt idx="32">
                  <c:v>8932</c:v>
                </c:pt>
                <c:pt idx="33">
                  <c:v>9400</c:v>
                </c:pt>
                <c:pt idx="34">
                  <c:v>9251</c:v>
                </c:pt>
                <c:pt idx="35">
                  <c:v>9117</c:v>
                </c:pt>
                <c:pt idx="36">
                  <c:v>9739</c:v>
                </c:pt>
                <c:pt idx="37">
                  <c:v>9800</c:v>
                </c:pt>
                <c:pt idx="38">
                  <c:v>9831</c:v>
                </c:pt>
                <c:pt idx="39">
                  <c:v>9565</c:v>
                </c:pt>
                <c:pt idx="40">
                  <c:v>9453</c:v>
                </c:pt>
                <c:pt idx="41">
                  <c:v>9155</c:v>
                </c:pt>
                <c:pt idx="42">
                  <c:v>9172</c:v>
                </c:pt>
                <c:pt idx="43">
                  <c:v>9305</c:v>
                </c:pt>
                <c:pt idx="44">
                  <c:v>9354</c:v>
                </c:pt>
                <c:pt idx="45">
                  <c:v>9569</c:v>
                </c:pt>
                <c:pt idx="46">
                  <c:v>9474</c:v>
                </c:pt>
                <c:pt idx="47">
                  <c:v>9342</c:v>
                </c:pt>
                <c:pt idx="48">
                  <c:v>9717</c:v>
                </c:pt>
                <c:pt idx="49">
                  <c:v>9659</c:v>
                </c:pt>
                <c:pt idx="50">
                  <c:v>9484</c:v>
                </c:pt>
                <c:pt idx="51">
                  <c:v>9096</c:v>
                </c:pt>
                <c:pt idx="52">
                  <c:v>8825</c:v>
                </c:pt>
                <c:pt idx="53">
                  <c:v>8528</c:v>
                </c:pt>
                <c:pt idx="54">
                  <c:v>8516</c:v>
                </c:pt>
                <c:pt idx="55">
                  <c:v>8553</c:v>
                </c:pt>
                <c:pt idx="56">
                  <c:v>8741</c:v>
                </c:pt>
                <c:pt idx="57">
                  <c:v>8883</c:v>
                </c:pt>
                <c:pt idx="58">
                  <c:v>8834</c:v>
                </c:pt>
                <c:pt idx="59">
                  <c:v>8797</c:v>
                </c:pt>
                <c:pt idx="60">
                  <c:v>8789</c:v>
                </c:pt>
                <c:pt idx="61">
                  <c:v>8582</c:v>
                </c:pt>
                <c:pt idx="62">
                  <c:v>8501</c:v>
                </c:pt>
                <c:pt idx="63">
                  <c:v>8081</c:v>
                </c:pt>
                <c:pt idx="64">
                  <c:v>7844</c:v>
                </c:pt>
                <c:pt idx="65">
                  <c:v>7612</c:v>
                </c:pt>
                <c:pt idx="66">
                  <c:v>7524</c:v>
                </c:pt>
                <c:pt idx="67">
                  <c:v>7603</c:v>
                </c:pt>
                <c:pt idx="68">
                  <c:v>7804</c:v>
                </c:pt>
                <c:pt idx="69">
                  <c:v>8113</c:v>
                </c:pt>
                <c:pt idx="70">
                  <c:v>8059</c:v>
                </c:pt>
                <c:pt idx="71">
                  <c:v>8075</c:v>
                </c:pt>
                <c:pt idx="72">
                  <c:v>8293</c:v>
                </c:pt>
                <c:pt idx="73">
                  <c:v>8179</c:v>
                </c:pt>
                <c:pt idx="74">
                  <c:v>8031</c:v>
                </c:pt>
                <c:pt idx="75">
                  <c:v>7813</c:v>
                </c:pt>
                <c:pt idx="76">
                  <c:v>7640</c:v>
                </c:pt>
                <c:pt idx="77">
                  <c:v>7392</c:v>
                </c:pt>
                <c:pt idx="78">
                  <c:v>7124</c:v>
                </c:pt>
                <c:pt idx="79">
                  <c:v>7036</c:v>
                </c:pt>
                <c:pt idx="80">
                  <c:v>7272</c:v>
                </c:pt>
                <c:pt idx="81">
                  <c:v>7488</c:v>
                </c:pt>
                <c:pt idx="82">
                  <c:v>7585</c:v>
                </c:pt>
                <c:pt idx="83">
                  <c:v>7399</c:v>
                </c:pt>
                <c:pt idx="84">
                  <c:v>7661</c:v>
                </c:pt>
                <c:pt idx="85">
                  <c:v>7426</c:v>
                </c:pt>
                <c:pt idx="86">
                  <c:v>7246</c:v>
                </c:pt>
                <c:pt idx="87">
                  <c:v>7030</c:v>
                </c:pt>
                <c:pt idx="88">
                  <c:v>6748</c:v>
                </c:pt>
                <c:pt idx="89">
                  <c:v>6506</c:v>
                </c:pt>
                <c:pt idx="90">
                  <c:v>6360</c:v>
                </c:pt>
                <c:pt idx="91">
                  <c:v>6538</c:v>
                </c:pt>
                <c:pt idx="92">
                  <c:v>6693</c:v>
                </c:pt>
              </c:numCache>
            </c:numRef>
          </c:val>
        </c:ser>
        <c:ser>
          <c:idx val="1"/>
          <c:order val="1"/>
          <c:tx>
            <c:strRef>
              <c:f>Evolución!$C$8</c:f>
              <c:strCache>
                <c:ptCount val="1"/>
                <c:pt idx="0">
                  <c:v>Mujeres </c:v>
                </c:pt>
              </c:strCache>
            </c:strRef>
          </c:tx>
          <c:spPr>
            <a:solidFill>
              <a:schemeClr val="accent3">
                <a:alpha val="70000"/>
              </a:schemeClr>
            </a:solidFill>
            <a:ln>
              <a:noFill/>
            </a:ln>
            <a:effectLst/>
          </c:spPr>
          <c:invertIfNegative val="0"/>
          <c:cat>
            <c:numRef>
              <c:f>Evolución!$A$9:$A$104</c:f>
              <c:numCache>
                <c:formatCode>[$-C0A]mmm\-yy;@</c:formatCode>
                <c:ptCount val="9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numCache>
            </c:numRef>
          </c:cat>
          <c:val>
            <c:numRef>
              <c:f>Evolución!$C$9:$C$104</c:f>
              <c:numCache>
                <c:formatCode>#,##0</c:formatCode>
                <c:ptCount val="96"/>
                <c:pt idx="0">
                  <c:v>8685</c:v>
                </c:pt>
                <c:pt idx="1">
                  <c:v>9189</c:v>
                </c:pt>
                <c:pt idx="2">
                  <c:v>9213</c:v>
                </c:pt>
                <c:pt idx="3">
                  <c:v>9265</c:v>
                </c:pt>
                <c:pt idx="4">
                  <c:v>9163</c:v>
                </c:pt>
                <c:pt idx="5">
                  <c:v>9040</c:v>
                </c:pt>
                <c:pt idx="6">
                  <c:v>8636</c:v>
                </c:pt>
                <c:pt idx="7">
                  <c:v>8820</c:v>
                </c:pt>
                <c:pt idx="8">
                  <c:v>9294</c:v>
                </c:pt>
                <c:pt idx="9">
                  <c:v>9680</c:v>
                </c:pt>
                <c:pt idx="10">
                  <c:v>9352</c:v>
                </c:pt>
                <c:pt idx="11">
                  <c:v>8886</c:v>
                </c:pt>
                <c:pt idx="12">
                  <c:v>9424</c:v>
                </c:pt>
                <c:pt idx="13">
                  <c:v>9554</c:v>
                </c:pt>
                <c:pt idx="14">
                  <c:v>9749</c:v>
                </c:pt>
                <c:pt idx="15">
                  <c:v>9693</c:v>
                </c:pt>
                <c:pt idx="16">
                  <c:v>9479</c:v>
                </c:pt>
                <c:pt idx="17">
                  <c:v>9505</c:v>
                </c:pt>
                <c:pt idx="18">
                  <c:v>9158</c:v>
                </c:pt>
                <c:pt idx="19">
                  <c:v>9299</c:v>
                </c:pt>
                <c:pt idx="20">
                  <c:v>9780</c:v>
                </c:pt>
                <c:pt idx="21">
                  <c:v>10236</c:v>
                </c:pt>
                <c:pt idx="22">
                  <c:v>10353</c:v>
                </c:pt>
                <c:pt idx="23">
                  <c:v>9978</c:v>
                </c:pt>
                <c:pt idx="24">
                  <c:v>10579</c:v>
                </c:pt>
                <c:pt idx="25">
                  <c:v>10549</c:v>
                </c:pt>
                <c:pt idx="26">
                  <c:v>10687</c:v>
                </c:pt>
                <c:pt idx="27">
                  <c:v>10746</c:v>
                </c:pt>
                <c:pt idx="28">
                  <c:v>10901</c:v>
                </c:pt>
                <c:pt idx="29">
                  <c:v>10612</c:v>
                </c:pt>
                <c:pt idx="30">
                  <c:v>10327</c:v>
                </c:pt>
                <c:pt idx="31">
                  <c:v>10162</c:v>
                </c:pt>
                <c:pt idx="32">
                  <c:v>10474</c:v>
                </c:pt>
                <c:pt idx="33">
                  <c:v>10734</c:v>
                </c:pt>
                <c:pt idx="34">
                  <c:v>10576</c:v>
                </c:pt>
                <c:pt idx="35">
                  <c:v>10128</c:v>
                </c:pt>
                <c:pt idx="36">
                  <c:v>10917</c:v>
                </c:pt>
                <c:pt idx="37">
                  <c:v>10979</c:v>
                </c:pt>
                <c:pt idx="38">
                  <c:v>10983</c:v>
                </c:pt>
                <c:pt idx="39">
                  <c:v>10942</c:v>
                </c:pt>
                <c:pt idx="40">
                  <c:v>10920</c:v>
                </c:pt>
                <c:pt idx="41">
                  <c:v>10728</c:v>
                </c:pt>
                <c:pt idx="42">
                  <c:v>10514</c:v>
                </c:pt>
                <c:pt idx="43">
                  <c:v>10650</c:v>
                </c:pt>
                <c:pt idx="44">
                  <c:v>11006</c:v>
                </c:pt>
                <c:pt idx="45">
                  <c:v>11154</c:v>
                </c:pt>
                <c:pt idx="46">
                  <c:v>10888</c:v>
                </c:pt>
                <c:pt idx="47">
                  <c:v>10542</c:v>
                </c:pt>
                <c:pt idx="48">
                  <c:v>11110</c:v>
                </c:pt>
                <c:pt idx="49">
                  <c:v>10998</c:v>
                </c:pt>
                <c:pt idx="50">
                  <c:v>11004</c:v>
                </c:pt>
                <c:pt idx="51">
                  <c:v>10616</c:v>
                </c:pt>
                <c:pt idx="52">
                  <c:v>10358</c:v>
                </c:pt>
                <c:pt idx="53">
                  <c:v>10115</c:v>
                </c:pt>
                <c:pt idx="54">
                  <c:v>9920</c:v>
                </c:pt>
                <c:pt idx="55">
                  <c:v>10007</c:v>
                </c:pt>
                <c:pt idx="56">
                  <c:v>10442</c:v>
                </c:pt>
                <c:pt idx="57">
                  <c:v>10633</c:v>
                </c:pt>
                <c:pt idx="58">
                  <c:v>10460</c:v>
                </c:pt>
                <c:pt idx="59">
                  <c:v>10239</c:v>
                </c:pt>
                <c:pt idx="60">
                  <c:v>10378</c:v>
                </c:pt>
                <c:pt idx="61">
                  <c:v>10323</c:v>
                </c:pt>
                <c:pt idx="62">
                  <c:v>10249</c:v>
                </c:pt>
                <c:pt idx="63">
                  <c:v>10066</c:v>
                </c:pt>
                <c:pt idx="64">
                  <c:v>9748</c:v>
                </c:pt>
                <c:pt idx="65">
                  <c:v>9675</c:v>
                </c:pt>
                <c:pt idx="66">
                  <c:v>9425</c:v>
                </c:pt>
                <c:pt idx="67">
                  <c:v>9487</c:v>
                </c:pt>
                <c:pt idx="68">
                  <c:v>9865</c:v>
                </c:pt>
                <c:pt idx="69">
                  <c:v>10075</c:v>
                </c:pt>
                <c:pt idx="70">
                  <c:v>9743</c:v>
                </c:pt>
                <c:pt idx="71">
                  <c:v>9543</c:v>
                </c:pt>
                <c:pt idx="72">
                  <c:v>10079</c:v>
                </c:pt>
                <c:pt idx="73">
                  <c:v>10090</c:v>
                </c:pt>
                <c:pt idx="74">
                  <c:v>9929</c:v>
                </c:pt>
                <c:pt idx="75">
                  <c:v>9890</c:v>
                </c:pt>
                <c:pt idx="76">
                  <c:v>9734</c:v>
                </c:pt>
                <c:pt idx="77">
                  <c:v>9342</c:v>
                </c:pt>
                <c:pt idx="78">
                  <c:v>9180</c:v>
                </c:pt>
                <c:pt idx="79">
                  <c:v>9211</c:v>
                </c:pt>
                <c:pt idx="80">
                  <c:v>9549</c:v>
                </c:pt>
                <c:pt idx="81">
                  <c:v>9625</c:v>
                </c:pt>
                <c:pt idx="82">
                  <c:v>9746</c:v>
                </c:pt>
                <c:pt idx="83">
                  <c:v>9262</c:v>
                </c:pt>
                <c:pt idx="84">
                  <c:v>9621</c:v>
                </c:pt>
                <c:pt idx="85">
                  <c:v>9542</c:v>
                </c:pt>
                <c:pt idx="86">
                  <c:v>9543</c:v>
                </c:pt>
                <c:pt idx="87">
                  <c:v>9428</c:v>
                </c:pt>
                <c:pt idx="88">
                  <c:v>9179</c:v>
                </c:pt>
                <c:pt idx="89">
                  <c:v>8969</c:v>
                </c:pt>
                <c:pt idx="90">
                  <c:v>8754</c:v>
                </c:pt>
                <c:pt idx="91">
                  <c:v>8967</c:v>
                </c:pt>
                <c:pt idx="92">
                  <c:v>9138</c:v>
                </c:pt>
              </c:numCache>
            </c:numRef>
          </c:val>
        </c:ser>
        <c:dLbls>
          <c:showLegendKey val="0"/>
          <c:showVal val="0"/>
          <c:showCatName val="0"/>
          <c:showSerName val="0"/>
          <c:showPercent val="0"/>
          <c:showBubbleSize val="0"/>
        </c:dLbls>
        <c:gapWidth val="50"/>
        <c:overlap val="100"/>
        <c:axId val="723456776"/>
        <c:axId val="723458736"/>
      </c:barChart>
      <c:dateAx>
        <c:axId val="723456776"/>
        <c:scaling>
          <c:orientation val="minMax"/>
        </c:scaling>
        <c:delete val="0"/>
        <c:axPos val="b"/>
        <c:numFmt formatCode="[$-C0A]mmm\-yy;@" sourceLinked="1"/>
        <c:majorTickMark val="out"/>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3458736"/>
        <c:crosses val="autoZero"/>
        <c:auto val="1"/>
        <c:lblOffset val="100"/>
        <c:baseTimeUnit val="months"/>
      </c:dateAx>
      <c:valAx>
        <c:axId val="723458736"/>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3456776"/>
        <c:crosses val="autoZero"/>
        <c:crossBetween val="between"/>
        <c:majorUnit val="2000"/>
      </c:valAx>
      <c:spPr>
        <a:noFill/>
        <a:ln>
          <a:noFill/>
        </a:ln>
        <a:effectLst/>
      </c:spPr>
    </c:plotArea>
    <c:legend>
      <c:legendPos val="b"/>
      <c:layout>
        <c:manualLayout>
          <c:xMode val="edge"/>
          <c:yMode val="edge"/>
          <c:x val="0.44756125714347711"/>
          <c:y val="2.5865237899309536E-2"/>
          <c:w val="0.15693184756644088"/>
          <c:h val="6.91061734254946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42089605329112E-2"/>
          <c:y val="5.0925925925925923E-2"/>
          <c:w val="0.88664155173621773"/>
          <c:h val="0.81447506561679794"/>
        </c:manualLayout>
      </c:layout>
      <c:barChart>
        <c:barDir val="col"/>
        <c:grouping val="clustered"/>
        <c:varyColors val="0"/>
        <c:ser>
          <c:idx val="0"/>
          <c:order val="0"/>
          <c:tx>
            <c:strRef>
              <c:f>'PEEA-Desempleo'!$D$9</c:f>
              <c:strCache>
                <c:ptCount val="1"/>
                <c:pt idx="0">
                  <c:v>% Hombres</c:v>
                </c:pt>
              </c:strCache>
            </c:strRef>
          </c:tx>
          <c:spPr>
            <a:solidFill>
              <a:schemeClr val="accent1">
                <a:alpha val="70000"/>
              </a:schemeClr>
            </a:solidFill>
            <a:ln>
              <a:noFill/>
            </a:ln>
            <a:effectLst/>
          </c:spPr>
          <c:invertIfNegative val="0"/>
          <c:cat>
            <c:strRef>
              <c:f>'PEEA-Desempleo'!$A$10:$A$19</c:f>
              <c:strCache>
                <c:ptCount val="10"/>
                <c:pt idx="0">
                  <c:v>16-19</c:v>
                </c:pt>
                <c:pt idx="1">
                  <c:v>20-24</c:v>
                </c:pt>
                <c:pt idx="2">
                  <c:v>25-29</c:v>
                </c:pt>
                <c:pt idx="3">
                  <c:v>30-34</c:v>
                </c:pt>
                <c:pt idx="4">
                  <c:v>35-39</c:v>
                </c:pt>
                <c:pt idx="5">
                  <c:v>40-44</c:v>
                </c:pt>
                <c:pt idx="6">
                  <c:v>45-49</c:v>
                </c:pt>
                <c:pt idx="7">
                  <c:v>50-54</c:v>
                </c:pt>
                <c:pt idx="8">
                  <c:v>55-59</c:v>
                </c:pt>
                <c:pt idx="9">
                  <c:v>60-64</c:v>
                </c:pt>
              </c:strCache>
            </c:strRef>
          </c:cat>
          <c:val>
            <c:numRef>
              <c:f>'PEEA-Desempleo'!$D$10:$D$19</c:f>
              <c:numCache>
                <c:formatCode>0.00%</c:formatCode>
                <c:ptCount val="10"/>
                <c:pt idx="0">
                  <c:v>5.5698647778493239E-2</c:v>
                </c:pt>
                <c:pt idx="1">
                  <c:v>0.13656185448703237</c:v>
                </c:pt>
                <c:pt idx="2">
                  <c:v>0.1617799958411312</c:v>
                </c:pt>
                <c:pt idx="3">
                  <c:v>0.13571292231341858</c:v>
                </c:pt>
                <c:pt idx="4">
                  <c:v>0.11089367253750815</c:v>
                </c:pt>
                <c:pt idx="5">
                  <c:v>0.11421838177533386</c:v>
                </c:pt>
                <c:pt idx="6">
                  <c:v>0.15327070285316632</c:v>
                </c:pt>
                <c:pt idx="7">
                  <c:v>0.15678280207561157</c:v>
                </c:pt>
                <c:pt idx="8">
                  <c:v>0.17208132466988052</c:v>
                </c:pt>
                <c:pt idx="9">
                  <c:v>0.12772172065852364</c:v>
                </c:pt>
              </c:numCache>
            </c:numRef>
          </c:val>
        </c:ser>
        <c:ser>
          <c:idx val="1"/>
          <c:order val="1"/>
          <c:tx>
            <c:strRef>
              <c:f>'PEEA-Desempleo'!$G$9</c:f>
              <c:strCache>
                <c:ptCount val="1"/>
                <c:pt idx="0">
                  <c:v>% Mujeres</c:v>
                </c:pt>
              </c:strCache>
            </c:strRef>
          </c:tx>
          <c:spPr>
            <a:solidFill>
              <a:schemeClr val="accent3">
                <a:alpha val="70000"/>
              </a:schemeClr>
            </a:solidFill>
            <a:ln>
              <a:noFill/>
            </a:ln>
            <a:effectLst/>
          </c:spPr>
          <c:invertIfNegative val="0"/>
          <c:cat>
            <c:strRef>
              <c:f>'PEEA-Desempleo'!$A$10:$A$19</c:f>
              <c:strCache>
                <c:ptCount val="10"/>
                <c:pt idx="0">
                  <c:v>16-19</c:v>
                </c:pt>
                <c:pt idx="1">
                  <c:v>20-24</c:v>
                </c:pt>
                <c:pt idx="2">
                  <c:v>25-29</c:v>
                </c:pt>
                <c:pt idx="3">
                  <c:v>30-34</c:v>
                </c:pt>
                <c:pt idx="4">
                  <c:v>35-39</c:v>
                </c:pt>
                <c:pt idx="5">
                  <c:v>40-44</c:v>
                </c:pt>
                <c:pt idx="6">
                  <c:v>45-49</c:v>
                </c:pt>
                <c:pt idx="7">
                  <c:v>50-54</c:v>
                </c:pt>
                <c:pt idx="8">
                  <c:v>55-59</c:v>
                </c:pt>
                <c:pt idx="9">
                  <c:v>60-64</c:v>
                </c:pt>
              </c:strCache>
            </c:strRef>
          </c:cat>
          <c:val>
            <c:numRef>
              <c:f>'PEEA-Desempleo'!$G$10:$G$19</c:f>
              <c:numCache>
                <c:formatCode>0.00%</c:formatCode>
                <c:ptCount val="10"/>
                <c:pt idx="0">
                  <c:v>5.5685228409469822E-2</c:v>
                </c:pt>
                <c:pt idx="1">
                  <c:v>0.16074450084602368</c:v>
                </c:pt>
                <c:pt idx="2">
                  <c:v>0.20758831225468818</c:v>
                </c:pt>
                <c:pt idx="3">
                  <c:v>0.19171950764640058</c:v>
                </c:pt>
                <c:pt idx="4">
                  <c:v>0.1738305941845765</c:v>
                </c:pt>
                <c:pt idx="5">
                  <c:v>0.17986982060644546</c:v>
                </c:pt>
                <c:pt idx="6">
                  <c:v>0.21093880273470067</c:v>
                </c:pt>
                <c:pt idx="7">
                  <c:v>0.1978343073221038</c:v>
                </c:pt>
                <c:pt idx="8">
                  <c:v>0.19257274119448697</c:v>
                </c:pt>
                <c:pt idx="9">
                  <c:v>0.16102711783057355</c:v>
                </c:pt>
              </c:numCache>
            </c:numRef>
          </c:val>
        </c:ser>
        <c:dLbls>
          <c:showLegendKey val="0"/>
          <c:showVal val="0"/>
          <c:showCatName val="0"/>
          <c:showSerName val="0"/>
          <c:showPercent val="0"/>
          <c:showBubbleSize val="0"/>
        </c:dLbls>
        <c:gapWidth val="80"/>
        <c:axId val="723470104"/>
        <c:axId val="723470496"/>
      </c:barChart>
      <c:catAx>
        <c:axId val="723470104"/>
        <c:scaling>
          <c:orientation val="minMax"/>
        </c:scaling>
        <c:delete val="0"/>
        <c:axPos val="b"/>
        <c:numFmt formatCode="General" sourceLinked="0"/>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723470496"/>
        <c:crosses val="autoZero"/>
        <c:auto val="1"/>
        <c:lblAlgn val="ctr"/>
        <c:lblOffset val="100"/>
        <c:noMultiLvlLbl val="0"/>
      </c:catAx>
      <c:valAx>
        <c:axId val="723470496"/>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723470104"/>
        <c:crosses val="autoZero"/>
        <c:crossBetween val="between"/>
        <c:majorUnit val="2.0000000000000004E-2"/>
      </c:valAx>
      <c:spPr>
        <a:noFill/>
        <a:ln>
          <a:noFill/>
        </a:ln>
        <a:effectLst/>
      </c:spPr>
    </c:plotArea>
    <c:legend>
      <c:legendPos val="b"/>
      <c:layout>
        <c:manualLayout>
          <c:xMode val="edge"/>
          <c:yMode val="edge"/>
          <c:x val="0.33519765881420882"/>
          <c:y val="0.91724482356372106"/>
          <c:w val="0.3296044667927802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'Desempleo Sexo-Edad'!$C$8</c:f>
              <c:strCache>
                <c:ptCount val="1"/>
                <c:pt idx="0">
                  <c:v>% en el tramo de edad</c:v>
                </c:pt>
              </c:strCache>
            </c:strRef>
          </c:tx>
          <c:spPr>
            <a:solidFill>
              <a:schemeClr val="accent1">
                <a:alpha val="7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Sexo-Edad'!$A$9:$A$18</c:f>
              <c:strCache>
                <c:ptCount val="10"/>
                <c:pt idx="0">
                  <c:v>16-19</c:v>
                </c:pt>
                <c:pt idx="1">
                  <c:v>20-24</c:v>
                </c:pt>
                <c:pt idx="2">
                  <c:v>25-29</c:v>
                </c:pt>
                <c:pt idx="3">
                  <c:v>30-34</c:v>
                </c:pt>
                <c:pt idx="4">
                  <c:v>35-39</c:v>
                </c:pt>
                <c:pt idx="5">
                  <c:v>40-44</c:v>
                </c:pt>
                <c:pt idx="6">
                  <c:v>45-49</c:v>
                </c:pt>
                <c:pt idx="7">
                  <c:v>50-54</c:v>
                </c:pt>
                <c:pt idx="8">
                  <c:v>55-59</c:v>
                </c:pt>
                <c:pt idx="9">
                  <c:v>60-64</c:v>
                </c:pt>
              </c:strCache>
            </c:strRef>
          </c:cat>
          <c:val>
            <c:numRef>
              <c:f>'Desempleo Sexo-Edad'!$C$9:$C$18</c:f>
              <c:numCache>
                <c:formatCode>0.00%</c:formatCode>
                <c:ptCount val="10"/>
                <c:pt idx="0">
                  <c:v>0.50882352941176467</c:v>
                </c:pt>
                <c:pt idx="1">
                  <c:v>0.47222222222222221</c:v>
                </c:pt>
                <c:pt idx="2">
                  <c:v>0.44971098265895953</c:v>
                </c:pt>
                <c:pt idx="3">
                  <c:v>0.40885566417481312</c:v>
                </c:pt>
                <c:pt idx="4">
                  <c:v>0.38202247191011235</c:v>
                </c:pt>
                <c:pt idx="5">
                  <c:v>0.39086021505376345</c:v>
                </c:pt>
                <c:pt idx="6">
                  <c:v>0.41053122087604849</c:v>
                </c:pt>
                <c:pt idx="7">
                  <c:v>0.42363545317976964</c:v>
                </c:pt>
                <c:pt idx="8">
                  <c:v>0.44937055281882871</c:v>
                </c:pt>
                <c:pt idx="9">
                  <c:v>0.41753472222222221</c:v>
                </c:pt>
              </c:numCache>
            </c:numRef>
          </c:val>
        </c:ser>
        <c:ser>
          <c:idx val="1"/>
          <c:order val="1"/>
          <c:tx>
            <c:strRef>
              <c:f>'Desempleo Sexo-Edad'!$E$8</c:f>
              <c:strCache>
                <c:ptCount val="1"/>
                <c:pt idx="0">
                  <c:v>% en el tramo de edad</c:v>
                </c:pt>
              </c:strCache>
            </c:strRef>
          </c:tx>
          <c:spPr>
            <a:solidFill>
              <a:schemeClr val="accent3">
                <a:alpha val="7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Sexo-Edad'!$A$9:$A$18</c:f>
              <c:strCache>
                <c:ptCount val="10"/>
                <c:pt idx="0">
                  <c:v>16-19</c:v>
                </c:pt>
                <c:pt idx="1">
                  <c:v>20-24</c:v>
                </c:pt>
                <c:pt idx="2">
                  <c:v>25-29</c:v>
                </c:pt>
                <c:pt idx="3">
                  <c:v>30-34</c:v>
                </c:pt>
                <c:pt idx="4">
                  <c:v>35-39</c:v>
                </c:pt>
                <c:pt idx="5">
                  <c:v>40-44</c:v>
                </c:pt>
                <c:pt idx="6">
                  <c:v>45-49</c:v>
                </c:pt>
                <c:pt idx="7">
                  <c:v>50-54</c:v>
                </c:pt>
                <c:pt idx="8">
                  <c:v>55-59</c:v>
                </c:pt>
                <c:pt idx="9">
                  <c:v>60-64</c:v>
                </c:pt>
              </c:strCache>
            </c:strRef>
          </c:cat>
          <c:val>
            <c:numRef>
              <c:f>'Desempleo Sexo-Edad'!$E$9:$E$18</c:f>
              <c:numCache>
                <c:formatCode>0.00%</c:formatCode>
                <c:ptCount val="10"/>
                <c:pt idx="0">
                  <c:v>0.49117647058823527</c:v>
                </c:pt>
                <c:pt idx="1">
                  <c:v>0.52777777777777779</c:v>
                </c:pt>
                <c:pt idx="2">
                  <c:v>0.55028901734104041</c:v>
                </c:pt>
                <c:pt idx="3">
                  <c:v>0.59114433582518688</c:v>
                </c:pt>
                <c:pt idx="4">
                  <c:v>0.6179775280898876</c:v>
                </c:pt>
                <c:pt idx="5">
                  <c:v>0.60913978494623655</c:v>
                </c:pt>
                <c:pt idx="6">
                  <c:v>0.58946877912395157</c:v>
                </c:pt>
                <c:pt idx="7">
                  <c:v>0.57636454682023031</c:v>
                </c:pt>
                <c:pt idx="8">
                  <c:v>0.55062944718117135</c:v>
                </c:pt>
                <c:pt idx="9">
                  <c:v>0.58246527777777779</c:v>
                </c:pt>
              </c:numCache>
            </c:numRef>
          </c:val>
        </c:ser>
        <c:dLbls>
          <c:showLegendKey val="0"/>
          <c:showVal val="0"/>
          <c:showCatName val="0"/>
          <c:showSerName val="0"/>
          <c:showPercent val="0"/>
          <c:showBubbleSize val="0"/>
        </c:dLbls>
        <c:gapWidth val="50"/>
        <c:overlap val="100"/>
        <c:axId val="723472456"/>
        <c:axId val="723475592"/>
      </c:barChart>
      <c:catAx>
        <c:axId val="723472456"/>
        <c:scaling>
          <c:orientation val="minMax"/>
        </c:scaling>
        <c:delete val="0"/>
        <c:axPos val="b"/>
        <c:numFmt formatCode="General" sourceLinked="0"/>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3475592"/>
        <c:crosses val="autoZero"/>
        <c:auto val="1"/>
        <c:lblAlgn val="ctr"/>
        <c:lblOffset val="100"/>
        <c:noMultiLvlLbl val="0"/>
      </c:catAx>
      <c:valAx>
        <c:axId val="723475592"/>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34724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7891513560804"/>
          <c:y val="5.0925925925925923E-2"/>
          <c:w val="0.74316141732283469"/>
          <c:h val="0.80058617672790899"/>
        </c:manualLayout>
      </c:layout>
      <c:barChart>
        <c:barDir val="bar"/>
        <c:grouping val="clustered"/>
        <c:varyColors val="0"/>
        <c:ser>
          <c:idx val="0"/>
          <c:order val="0"/>
          <c:tx>
            <c:strRef>
              <c:f>'Desempleo Sexo- Estudios '!$C$8</c:f>
              <c:strCache>
                <c:ptCount val="1"/>
                <c:pt idx="0">
                  <c:v>% 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dLbl>
              <c:idx val="1"/>
              <c:layout>
                <c:manualLayout>
                  <c:x val="-3.7685914260717439E-4"/>
                  <c:y val="9.2592592592592657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1712598425196886E-3"/>
                  <c:y val="-3.6453776611256962E-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Eras Demi ITC" panose="020B0805030504020804" pitchFamily="34" charset="0"/>
                    <a:ea typeface="+mn-ea"/>
                    <a:cs typeface="+mn-cs"/>
                  </a:defRPr>
                </a:pPr>
                <a:endParaRPr lang="es-E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Sexo- Estudios '!$A$9:$A$17</c:f>
              <c:strCache>
                <c:ptCount val="9"/>
                <c:pt idx="0">
                  <c:v>Sin Estudios</c:v>
                </c:pt>
                <c:pt idx="1">
                  <c:v>Primaria</c:v>
                </c:pt>
                <c:pt idx="2">
                  <c:v>E.S.O.</c:v>
                </c:pt>
                <c:pt idx="3">
                  <c:v>Prog. Inserc</c:v>
                </c:pt>
                <c:pt idx="4">
                  <c:v>Bto</c:v>
                </c:pt>
                <c:pt idx="5">
                  <c:v>FPGM</c:v>
                </c:pt>
                <c:pt idx="6">
                  <c:v>FPGS</c:v>
                </c:pt>
                <c:pt idx="7">
                  <c:v>Grado</c:v>
                </c:pt>
                <c:pt idx="8">
                  <c:v>Máster y Ddos</c:v>
                </c:pt>
              </c:strCache>
            </c:strRef>
          </c:cat>
          <c:val>
            <c:numRef>
              <c:f>'Desempleo Sexo- Estudios '!$C$9:$C$17</c:f>
              <c:numCache>
                <c:formatCode>0.00%</c:formatCode>
                <c:ptCount val="9"/>
                <c:pt idx="0">
                  <c:v>6.7525740635462073E-2</c:v>
                </c:pt>
                <c:pt idx="1">
                  <c:v>0.13284062914534772</c:v>
                </c:pt>
                <c:pt idx="2">
                  <c:v>0.12128103088876255</c:v>
                </c:pt>
                <c:pt idx="3">
                  <c:v>3.7900322152738296E-4</c:v>
                </c:pt>
                <c:pt idx="4">
                  <c:v>2.7730402375086855E-2</c:v>
                </c:pt>
                <c:pt idx="5">
                  <c:v>1.9708167519423916E-2</c:v>
                </c:pt>
                <c:pt idx="6">
                  <c:v>1.8571157854841765E-2</c:v>
                </c:pt>
                <c:pt idx="7">
                  <c:v>1.9202829890720738E-2</c:v>
                </c:pt>
                <c:pt idx="8">
                  <c:v>1.5539132082622703E-2</c:v>
                </c:pt>
              </c:numCache>
            </c:numRef>
          </c:val>
        </c:ser>
        <c:ser>
          <c:idx val="1"/>
          <c:order val="1"/>
          <c:tx>
            <c:strRef>
              <c:f>'Desempleo Sexo- Estudios '!$E$8</c:f>
              <c:strCache>
                <c:ptCount val="1"/>
                <c:pt idx="0">
                  <c:v>% Mujeres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Eras Demi ITC" panose="020B08050305040208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Sexo- Estudios '!$A$9:$A$17</c:f>
              <c:strCache>
                <c:ptCount val="9"/>
                <c:pt idx="0">
                  <c:v>Sin Estudios</c:v>
                </c:pt>
                <c:pt idx="1">
                  <c:v>Primaria</c:v>
                </c:pt>
                <c:pt idx="2">
                  <c:v>E.S.O.</c:v>
                </c:pt>
                <c:pt idx="3">
                  <c:v>Prog. Inserc</c:v>
                </c:pt>
                <c:pt idx="4">
                  <c:v>Bto</c:v>
                </c:pt>
                <c:pt idx="5">
                  <c:v>FPGM</c:v>
                </c:pt>
                <c:pt idx="6">
                  <c:v>FPGS</c:v>
                </c:pt>
                <c:pt idx="7">
                  <c:v>Grado</c:v>
                </c:pt>
                <c:pt idx="8">
                  <c:v>Máster y Ddos</c:v>
                </c:pt>
              </c:strCache>
            </c:strRef>
          </c:cat>
          <c:val>
            <c:numRef>
              <c:f>'Desempleo Sexo- Estudios '!$E$9:$E$17</c:f>
              <c:numCache>
                <c:formatCode>0.00%</c:formatCode>
                <c:ptCount val="9"/>
                <c:pt idx="0">
                  <c:v>8.9507927484050287E-2</c:v>
                </c:pt>
                <c:pt idx="1">
                  <c:v>0.13549365169603941</c:v>
                </c:pt>
                <c:pt idx="2">
                  <c:v>0.16057103152043459</c:v>
                </c:pt>
                <c:pt idx="3">
                  <c:v>5.0533762870317732E-4</c:v>
                </c:pt>
                <c:pt idx="4">
                  <c:v>3.8405659781441476E-2</c:v>
                </c:pt>
                <c:pt idx="5">
                  <c:v>4.7880740319626053E-2</c:v>
                </c:pt>
                <c:pt idx="6">
                  <c:v>2.8741077632493211E-2</c:v>
                </c:pt>
                <c:pt idx="7">
                  <c:v>4.3964373697176429E-2</c:v>
                </c:pt>
                <c:pt idx="8">
                  <c:v>3.2152106626239657E-2</c:v>
                </c:pt>
              </c:numCache>
            </c:numRef>
          </c:val>
        </c:ser>
        <c:dLbls>
          <c:showLegendKey val="0"/>
          <c:showVal val="0"/>
          <c:showCatName val="0"/>
          <c:showSerName val="0"/>
          <c:showPercent val="0"/>
          <c:showBubbleSize val="0"/>
        </c:dLbls>
        <c:gapWidth val="100"/>
        <c:axId val="723470888"/>
        <c:axId val="723474416"/>
      </c:barChart>
      <c:catAx>
        <c:axId val="723470888"/>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Eras Demi ITC" panose="020B0805030504020804" pitchFamily="34" charset="0"/>
                <a:ea typeface="+mn-ea"/>
                <a:cs typeface="+mn-cs"/>
              </a:defRPr>
            </a:pPr>
            <a:endParaRPr lang="es-ES"/>
          </a:p>
        </c:txPr>
        <c:crossAx val="723474416"/>
        <c:crosses val="autoZero"/>
        <c:auto val="1"/>
        <c:lblAlgn val="ctr"/>
        <c:lblOffset val="100"/>
        <c:noMultiLvlLbl val="0"/>
      </c:catAx>
      <c:valAx>
        <c:axId val="7234744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Eras Demi ITC" panose="020B0805030504020804" pitchFamily="34" charset="0"/>
                <a:ea typeface="+mn-ea"/>
                <a:cs typeface="+mn-cs"/>
              </a:defRPr>
            </a:pPr>
            <a:endParaRPr lang="es-ES"/>
          </a:p>
        </c:txPr>
        <c:crossAx val="723470888"/>
        <c:crosses val="autoZero"/>
        <c:crossBetween val="between"/>
        <c:majorUnit val="2.0000000000000004E-2"/>
      </c:valAx>
      <c:spPr>
        <a:noFill/>
        <a:ln>
          <a:noFill/>
        </a:ln>
        <a:effectLst/>
      </c:spPr>
    </c:plotArea>
    <c:legend>
      <c:legendPos val="b"/>
      <c:layout>
        <c:manualLayout>
          <c:xMode val="edge"/>
          <c:yMode val="edge"/>
          <c:x val="0.31591907261592295"/>
          <c:y val="0.9206824146981627"/>
          <c:w val="0.36816163604549434"/>
          <c:h val="7.468795567220763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'Desempleo Sectores-Sexo'!$C$9</c:f>
              <c:strCache>
                <c:ptCount val="1"/>
                <c:pt idx="0">
                  <c:v>% varones con respecto al sector</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Eras Demi ITC" panose="020B08050305040208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Sectores-Sexo'!$A$10:$A$15</c:f>
              <c:strCache>
                <c:ptCount val="6"/>
                <c:pt idx="0">
                  <c:v>Industria</c:v>
                </c:pt>
                <c:pt idx="1">
                  <c:v>Agriculutra</c:v>
                </c:pt>
                <c:pt idx="2">
                  <c:v>Servicios</c:v>
                </c:pt>
                <c:pt idx="3">
                  <c:v>Construcción</c:v>
                </c:pt>
                <c:pt idx="4">
                  <c:v>Admón. Pública</c:v>
                </c:pt>
                <c:pt idx="5">
                  <c:v>Sin Empleo Anterior</c:v>
                </c:pt>
              </c:strCache>
            </c:strRef>
          </c:cat>
          <c:val>
            <c:numRef>
              <c:f>'Desempleo Sectores-Sexo'!$C$10:$C$15</c:f>
              <c:numCache>
                <c:formatCode>0.00%</c:formatCode>
                <c:ptCount val="6"/>
                <c:pt idx="0">
                  <c:v>0.60989810771470165</c:v>
                </c:pt>
                <c:pt idx="1">
                  <c:v>0.54972875226039786</c:v>
                </c:pt>
                <c:pt idx="2">
                  <c:v>0.35916264796142044</c:v>
                </c:pt>
                <c:pt idx="3">
                  <c:v>0.86704119850187267</c:v>
                </c:pt>
                <c:pt idx="4">
                  <c:v>0.39502885042166003</c:v>
                </c:pt>
                <c:pt idx="5">
                  <c:v>0.35969868173258002</c:v>
                </c:pt>
              </c:numCache>
            </c:numRef>
          </c:val>
        </c:ser>
        <c:ser>
          <c:idx val="1"/>
          <c:order val="1"/>
          <c:tx>
            <c:strRef>
              <c:f>'Desempleo Sectores-Sexo'!$E$9</c:f>
              <c:strCache>
                <c:ptCount val="1"/>
                <c:pt idx="0">
                  <c:v>% mujeres con respecto al sector</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Eras Demi ITC" panose="020B08050305040208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Sectores-Sexo'!$A$10:$A$15</c:f>
              <c:strCache>
                <c:ptCount val="6"/>
                <c:pt idx="0">
                  <c:v>Industria</c:v>
                </c:pt>
                <c:pt idx="1">
                  <c:v>Agriculutra</c:v>
                </c:pt>
                <c:pt idx="2">
                  <c:v>Servicios</c:v>
                </c:pt>
                <c:pt idx="3">
                  <c:v>Construcción</c:v>
                </c:pt>
                <c:pt idx="4">
                  <c:v>Admón. Pública</c:v>
                </c:pt>
                <c:pt idx="5">
                  <c:v>Sin Empleo Anterior</c:v>
                </c:pt>
              </c:strCache>
            </c:strRef>
          </c:cat>
          <c:val>
            <c:numRef>
              <c:f>'Desempleo Sectores-Sexo'!$E$10:$E$15</c:f>
              <c:numCache>
                <c:formatCode>0.00%</c:formatCode>
                <c:ptCount val="6"/>
                <c:pt idx="0">
                  <c:v>0.3901018922852984</c:v>
                </c:pt>
                <c:pt idx="1">
                  <c:v>0.45027124773960214</c:v>
                </c:pt>
                <c:pt idx="2">
                  <c:v>0.64083735203857961</c:v>
                </c:pt>
                <c:pt idx="3">
                  <c:v>0.13295880149812733</c:v>
                </c:pt>
                <c:pt idx="4">
                  <c:v>0.60497114957833997</c:v>
                </c:pt>
                <c:pt idx="5">
                  <c:v>0.64030131826741998</c:v>
                </c:pt>
              </c:numCache>
            </c:numRef>
          </c:val>
        </c:ser>
        <c:dLbls>
          <c:showLegendKey val="0"/>
          <c:showVal val="0"/>
          <c:showCatName val="0"/>
          <c:showSerName val="0"/>
          <c:showPercent val="0"/>
          <c:showBubbleSize val="0"/>
        </c:dLbls>
        <c:gapWidth val="50"/>
        <c:overlap val="100"/>
        <c:axId val="723473632"/>
        <c:axId val="723475200"/>
      </c:barChart>
      <c:catAx>
        <c:axId val="723473632"/>
        <c:scaling>
          <c:orientation val="minMax"/>
        </c:scaling>
        <c:delete val="0"/>
        <c:axPos val="b"/>
        <c:numFmt formatCode="General" sourceLinked="0"/>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723475200"/>
        <c:crosses val="autoZero"/>
        <c:auto val="1"/>
        <c:lblAlgn val="ctr"/>
        <c:lblOffset val="100"/>
        <c:noMultiLvlLbl val="0"/>
      </c:catAx>
      <c:valAx>
        <c:axId val="723475200"/>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7234736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791994750656158E-2"/>
          <c:y val="2.8936278798483522E-2"/>
          <c:w val="0.57708267716535433"/>
          <c:h val="0.96180446194225722"/>
        </c:manualLayout>
      </c:layout>
      <c:pieChart>
        <c:varyColors val="1"/>
        <c:ser>
          <c:idx val="0"/>
          <c:order val="0"/>
          <c:tx>
            <c:strRef>
              <c:f>'Desempleo Sectores-Sexo'!$G$9</c:f>
              <c:strCache>
                <c:ptCount val="1"/>
                <c:pt idx="0">
                  <c:v>% con respecto al desempleo</c:v>
                </c:pt>
              </c:strCache>
            </c:strRef>
          </c:tx>
          <c:explosion val="1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Eras Demi ITC" panose="020B0805030504020804" pitchFamily="34" charset="0"/>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'Desempleo Sectores-Sexo'!$A$10:$A$15</c:f>
              <c:strCache>
                <c:ptCount val="6"/>
                <c:pt idx="0">
                  <c:v>Industria</c:v>
                </c:pt>
                <c:pt idx="1">
                  <c:v>Agriculutra</c:v>
                </c:pt>
                <c:pt idx="2">
                  <c:v>Servicios</c:v>
                </c:pt>
                <c:pt idx="3">
                  <c:v>Construcción</c:v>
                </c:pt>
                <c:pt idx="4">
                  <c:v>Admón. Pública</c:v>
                </c:pt>
                <c:pt idx="5">
                  <c:v>Sin Empleo Anterior</c:v>
                </c:pt>
              </c:strCache>
            </c:strRef>
          </c:cat>
          <c:val>
            <c:numRef>
              <c:f>'Desempleo Sectores-Sexo'!$G$10:$G$15</c:f>
              <c:numCache>
                <c:formatCode>0%</c:formatCode>
                <c:ptCount val="6"/>
                <c:pt idx="0">
                  <c:v>4.3395868864885355E-2</c:v>
                </c:pt>
                <c:pt idx="1">
                  <c:v>6.9862927168214267E-2</c:v>
                </c:pt>
                <c:pt idx="2">
                  <c:v>0.57633756553597371</c:v>
                </c:pt>
                <c:pt idx="3">
                  <c:v>6.7462573431874173E-2</c:v>
                </c:pt>
                <c:pt idx="4">
                  <c:v>0.1423157096835323</c:v>
                </c:pt>
                <c:pt idx="5">
                  <c:v>0.10062535531552018</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64845026359749036"/>
          <c:y val="4.9585661296470171E-2"/>
          <c:w val="0.30551099965943701"/>
          <c:h val="0.912633937286764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Eras Demi ITC" panose="020B08050305040208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67795</xdr:colOff>
      <xdr:row>9</xdr:row>
      <xdr:rowOff>89647</xdr:rowOff>
    </xdr:from>
    <xdr:to>
      <xdr:col>15</xdr:col>
      <xdr:colOff>742950</xdr:colOff>
      <xdr:row>25</xdr:row>
      <xdr:rowOff>142875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21</xdr:row>
      <xdr:rowOff>104775</xdr:rowOff>
    </xdr:from>
    <xdr:to>
      <xdr:col>7</xdr:col>
      <xdr:colOff>323850</xdr:colOff>
      <xdr:row>38</xdr:row>
      <xdr:rowOff>95250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352425</xdr:colOff>
      <xdr:row>20</xdr:row>
      <xdr:rowOff>123825</xdr:rowOff>
    </xdr:from>
    <xdr:to>
      <xdr:col>7</xdr:col>
      <xdr:colOff>276225</xdr:colOff>
      <xdr:row>37</xdr:row>
      <xdr:rowOff>114300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1552575</xdr:colOff>
      <xdr:row>20</xdr:row>
      <xdr:rowOff>152400</xdr:rowOff>
    </xdr:from>
    <xdr:to>
      <xdr:col>6</xdr:col>
      <xdr:colOff>714375</xdr:colOff>
      <xdr:row>37</xdr:row>
      <xdr:rowOff>142875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20</xdr:row>
      <xdr:rowOff>57150</xdr:rowOff>
    </xdr:from>
    <xdr:to>
      <xdr:col>10</xdr:col>
      <xdr:colOff>504825</xdr:colOff>
      <xdr:row>37</xdr:row>
      <xdr:rowOff>47625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21</xdr:row>
      <xdr:rowOff>19050</xdr:rowOff>
    </xdr:from>
    <xdr:to>
      <xdr:col>3</xdr:col>
      <xdr:colOff>476250</xdr:colOff>
      <xdr:row>38</xdr:row>
      <xdr:rowOff>9525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selection activeCell="B4" sqref="B4"/>
    </sheetView>
  </sheetViews>
  <sheetFormatPr baseColWidth="10" defaultRowHeight="15" x14ac:dyDescent="0.25"/>
  <cols>
    <col min="1" max="1" width="11.42578125" style="1"/>
    <col min="2" max="2" width="101.42578125" style="1" customWidth="1"/>
    <col min="3" max="257" width="11.42578125" style="1"/>
    <col min="258" max="258" width="101.42578125" style="1" customWidth="1"/>
    <col min="259" max="513" width="11.42578125" style="1"/>
    <col min="514" max="514" width="101.42578125" style="1" customWidth="1"/>
    <col min="515" max="769" width="11.42578125" style="1"/>
    <col min="770" max="770" width="101.42578125" style="1" customWidth="1"/>
    <col min="771" max="1025" width="11.42578125" style="1"/>
    <col min="1026" max="1026" width="101.42578125" style="1" customWidth="1"/>
    <col min="1027" max="1281" width="11.42578125" style="1"/>
    <col min="1282" max="1282" width="101.42578125" style="1" customWidth="1"/>
    <col min="1283" max="1537" width="11.42578125" style="1"/>
    <col min="1538" max="1538" width="101.42578125" style="1" customWidth="1"/>
    <col min="1539" max="1793" width="11.42578125" style="1"/>
    <col min="1794" max="1794" width="101.42578125" style="1" customWidth="1"/>
    <col min="1795" max="2049" width="11.42578125" style="1"/>
    <col min="2050" max="2050" width="101.42578125" style="1" customWidth="1"/>
    <col min="2051" max="2305" width="11.42578125" style="1"/>
    <col min="2306" max="2306" width="101.42578125" style="1" customWidth="1"/>
    <col min="2307" max="2561" width="11.42578125" style="1"/>
    <col min="2562" max="2562" width="101.42578125" style="1" customWidth="1"/>
    <col min="2563" max="2817" width="11.42578125" style="1"/>
    <col min="2818" max="2818" width="101.42578125" style="1" customWidth="1"/>
    <col min="2819" max="3073" width="11.42578125" style="1"/>
    <col min="3074" max="3074" width="101.42578125" style="1" customWidth="1"/>
    <col min="3075" max="3329" width="11.42578125" style="1"/>
    <col min="3330" max="3330" width="101.42578125" style="1" customWidth="1"/>
    <col min="3331" max="3585" width="11.42578125" style="1"/>
    <col min="3586" max="3586" width="101.42578125" style="1" customWidth="1"/>
    <col min="3587" max="3841" width="11.42578125" style="1"/>
    <col min="3842" max="3842" width="101.42578125" style="1" customWidth="1"/>
    <col min="3843" max="4097" width="11.42578125" style="1"/>
    <col min="4098" max="4098" width="101.42578125" style="1" customWidth="1"/>
    <col min="4099" max="4353" width="11.42578125" style="1"/>
    <col min="4354" max="4354" width="101.42578125" style="1" customWidth="1"/>
    <col min="4355" max="4609" width="11.42578125" style="1"/>
    <col min="4610" max="4610" width="101.42578125" style="1" customWidth="1"/>
    <col min="4611" max="4865" width="11.42578125" style="1"/>
    <col min="4866" max="4866" width="101.42578125" style="1" customWidth="1"/>
    <col min="4867" max="5121" width="11.42578125" style="1"/>
    <col min="5122" max="5122" width="101.42578125" style="1" customWidth="1"/>
    <col min="5123" max="5377" width="11.42578125" style="1"/>
    <col min="5378" max="5378" width="101.42578125" style="1" customWidth="1"/>
    <col min="5379" max="5633" width="11.42578125" style="1"/>
    <col min="5634" max="5634" width="101.42578125" style="1" customWidth="1"/>
    <col min="5635" max="5889" width="11.42578125" style="1"/>
    <col min="5890" max="5890" width="101.42578125" style="1" customWidth="1"/>
    <col min="5891" max="6145" width="11.42578125" style="1"/>
    <col min="6146" max="6146" width="101.42578125" style="1" customWidth="1"/>
    <col min="6147" max="6401" width="11.42578125" style="1"/>
    <col min="6402" max="6402" width="101.42578125" style="1" customWidth="1"/>
    <col min="6403" max="6657" width="11.42578125" style="1"/>
    <col min="6658" max="6658" width="101.42578125" style="1" customWidth="1"/>
    <col min="6659" max="6913" width="11.42578125" style="1"/>
    <col min="6914" max="6914" width="101.42578125" style="1" customWidth="1"/>
    <col min="6915" max="7169" width="11.42578125" style="1"/>
    <col min="7170" max="7170" width="101.42578125" style="1" customWidth="1"/>
    <col min="7171" max="7425" width="11.42578125" style="1"/>
    <col min="7426" max="7426" width="101.42578125" style="1" customWidth="1"/>
    <col min="7427" max="7681" width="11.42578125" style="1"/>
    <col min="7682" max="7682" width="101.42578125" style="1" customWidth="1"/>
    <col min="7683" max="7937" width="11.42578125" style="1"/>
    <col min="7938" max="7938" width="101.42578125" style="1" customWidth="1"/>
    <col min="7939" max="8193" width="11.42578125" style="1"/>
    <col min="8194" max="8194" width="101.42578125" style="1" customWidth="1"/>
    <col min="8195" max="8449" width="11.42578125" style="1"/>
    <col min="8450" max="8450" width="101.42578125" style="1" customWidth="1"/>
    <col min="8451" max="8705" width="11.42578125" style="1"/>
    <col min="8706" max="8706" width="101.42578125" style="1" customWidth="1"/>
    <col min="8707" max="8961" width="11.42578125" style="1"/>
    <col min="8962" max="8962" width="101.42578125" style="1" customWidth="1"/>
    <col min="8963" max="9217" width="11.42578125" style="1"/>
    <col min="9218" max="9218" width="101.42578125" style="1" customWidth="1"/>
    <col min="9219" max="9473" width="11.42578125" style="1"/>
    <col min="9474" max="9474" width="101.42578125" style="1" customWidth="1"/>
    <col min="9475" max="9729" width="11.42578125" style="1"/>
    <col min="9730" max="9730" width="101.42578125" style="1" customWidth="1"/>
    <col min="9731" max="9985" width="11.42578125" style="1"/>
    <col min="9986" max="9986" width="101.42578125" style="1" customWidth="1"/>
    <col min="9987" max="10241" width="11.42578125" style="1"/>
    <col min="10242" max="10242" width="101.42578125" style="1" customWidth="1"/>
    <col min="10243" max="10497" width="11.42578125" style="1"/>
    <col min="10498" max="10498" width="101.42578125" style="1" customWidth="1"/>
    <col min="10499" max="10753" width="11.42578125" style="1"/>
    <col min="10754" max="10754" width="101.42578125" style="1" customWidth="1"/>
    <col min="10755" max="11009" width="11.42578125" style="1"/>
    <col min="11010" max="11010" width="101.42578125" style="1" customWidth="1"/>
    <col min="11011" max="11265" width="11.42578125" style="1"/>
    <col min="11266" max="11266" width="101.42578125" style="1" customWidth="1"/>
    <col min="11267" max="11521" width="11.42578125" style="1"/>
    <col min="11522" max="11522" width="101.42578125" style="1" customWidth="1"/>
    <col min="11523" max="11777" width="11.42578125" style="1"/>
    <col min="11778" max="11778" width="101.42578125" style="1" customWidth="1"/>
    <col min="11779" max="12033" width="11.42578125" style="1"/>
    <col min="12034" max="12034" width="101.42578125" style="1" customWidth="1"/>
    <col min="12035" max="12289" width="11.42578125" style="1"/>
    <col min="12290" max="12290" width="101.42578125" style="1" customWidth="1"/>
    <col min="12291" max="12545" width="11.42578125" style="1"/>
    <col min="12546" max="12546" width="101.42578125" style="1" customWidth="1"/>
    <col min="12547" max="12801" width="11.42578125" style="1"/>
    <col min="12802" max="12802" width="101.42578125" style="1" customWidth="1"/>
    <col min="12803" max="13057" width="11.42578125" style="1"/>
    <col min="13058" max="13058" width="101.42578125" style="1" customWidth="1"/>
    <col min="13059" max="13313" width="11.42578125" style="1"/>
    <col min="13314" max="13314" width="101.42578125" style="1" customWidth="1"/>
    <col min="13315" max="13569" width="11.42578125" style="1"/>
    <col min="13570" max="13570" width="101.42578125" style="1" customWidth="1"/>
    <col min="13571" max="13825" width="11.42578125" style="1"/>
    <col min="13826" max="13826" width="101.42578125" style="1" customWidth="1"/>
    <col min="13827" max="14081" width="11.42578125" style="1"/>
    <col min="14082" max="14082" width="101.42578125" style="1" customWidth="1"/>
    <col min="14083" max="14337" width="11.42578125" style="1"/>
    <col min="14338" max="14338" width="101.42578125" style="1" customWidth="1"/>
    <col min="14339" max="14593" width="11.42578125" style="1"/>
    <col min="14594" max="14594" width="101.42578125" style="1" customWidth="1"/>
    <col min="14595" max="14849" width="11.42578125" style="1"/>
    <col min="14850" max="14850" width="101.42578125" style="1" customWidth="1"/>
    <col min="14851" max="15105" width="11.42578125" style="1"/>
    <col min="15106" max="15106" width="101.42578125" style="1" customWidth="1"/>
    <col min="15107" max="15361" width="11.42578125" style="1"/>
    <col min="15362" max="15362" width="101.42578125" style="1" customWidth="1"/>
    <col min="15363" max="15617" width="11.42578125" style="1"/>
    <col min="15618" max="15618" width="101.42578125" style="1" customWidth="1"/>
    <col min="15619" max="15873" width="11.42578125" style="1"/>
    <col min="15874" max="15874" width="101.42578125" style="1" customWidth="1"/>
    <col min="15875" max="16129" width="11.42578125" style="1"/>
    <col min="16130" max="16130" width="101.42578125" style="1" customWidth="1"/>
    <col min="16131" max="16384" width="11.42578125" style="1"/>
  </cols>
  <sheetData>
    <row r="1" spans="1:33"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row>
    <row r="2" spans="1:33"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row>
    <row r="3" spans="1:33" x14ac:dyDescent="0.2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4" spans="1:33" s="61" customFormat="1" ht="222.75" customHeight="1" x14ac:dyDescent="0.25">
      <c r="A4" s="59"/>
      <c r="B4" s="60" t="s">
        <v>110</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row>
    <row r="5" spans="1:33" ht="90" customHeight="1" x14ac:dyDescent="0.25">
      <c r="A5" s="58"/>
      <c r="B5" s="60" t="s">
        <v>119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row>
    <row r="6" spans="1:33" x14ac:dyDescent="0.25">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row>
    <row r="7" spans="1:33" x14ac:dyDescent="0.2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row>
    <row r="8" spans="1:33" x14ac:dyDescent="0.2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row>
    <row r="9" spans="1:33" x14ac:dyDescent="0.2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row>
    <row r="10" spans="1:33" x14ac:dyDescent="0.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row>
    <row r="11" spans="1:33" x14ac:dyDescent="0.2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row>
    <row r="12" spans="1:33" x14ac:dyDescent="0.2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row>
    <row r="13" spans="1:33" x14ac:dyDescent="0.2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row>
    <row r="14" spans="1:33"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row>
    <row r="15" spans="1:33" x14ac:dyDescent="0.2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row>
    <row r="16" spans="1:33"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row>
    <row r="17" spans="1:33"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row>
    <row r="18" spans="1:33" x14ac:dyDescent="0.25">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row>
    <row r="19" spans="1:33" x14ac:dyDescent="0.2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row>
    <row r="20" spans="1:33"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row>
    <row r="21" spans="1:33" x14ac:dyDescent="0.2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row>
    <row r="22" spans="1:33" x14ac:dyDescent="0.2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1:33" x14ac:dyDescent="0.2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row>
    <row r="24" spans="1:33"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row>
    <row r="25" spans="1:33"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row>
    <row r="26" spans="1:33"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1:33"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row>
    <row r="28" spans="1:33"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row>
    <row r="29" spans="1:33"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row>
    <row r="30" spans="1:33"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1:33"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row>
    <row r="32" spans="1:33"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row>
    <row r="33" spans="1:33" x14ac:dyDescent="0.2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row>
    <row r="34" spans="1:33" x14ac:dyDescent="0.2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row>
    <row r="35" spans="1:33" x14ac:dyDescent="0.2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row>
    <row r="36" spans="1:33" x14ac:dyDescent="0.2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row>
    <row r="37" spans="1:33" x14ac:dyDescent="0.2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row>
    <row r="38" spans="1:33" x14ac:dyDescent="0.2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row>
    <row r="39" spans="1:33" x14ac:dyDescent="0.2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row>
    <row r="40" spans="1:33" x14ac:dyDescent="0.2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row>
    <row r="41" spans="1:33" x14ac:dyDescent="0.2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1:33" x14ac:dyDescent="0.2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row>
    <row r="43" spans="1:33" x14ac:dyDescent="0.2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row>
    <row r="44" spans="1:33" x14ac:dyDescent="0.2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row>
    <row r="45" spans="1:33" x14ac:dyDescent="0.2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row>
    <row r="46" spans="1:33" x14ac:dyDescent="0.2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row>
    <row r="47" spans="1:33" x14ac:dyDescent="0.2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row>
    <row r="48" spans="1:33" x14ac:dyDescent="0.2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row>
    <row r="49" spans="1:33" x14ac:dyDescent="0.2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row>
    <row r="50" spans="1:33" x14ac:dyDescent="0.2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row>
    <row r="51" spans="1:33" x14ac:dyDescent="0.2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row>
    <row r="52" spans="1:33" x14ac:dyDescent="0.2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row>
    <row r="53" spans="1:33" x14ac:dyDescent="0.2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row>
    <row r="54" spans="1:33" x14ac:dyDescent="0.2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row>
    <row r="55" spans="1:33" x14ac:dyDescent="0.2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row>
    <row r="56" spans="1:33" x14ac:dyDescent="0.2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row>
    <row r="57" spans="1:33" x14ac:dyDescent="0.2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row>
    <row r="58" spans="1:33" x14ac:dyDescent="0.2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row>
    <row r="59" spans="1:33" x14ac:dyDescent="0.2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row>
    <row r="60" spans="1:33" x14ac:dyDescent="0.2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row>
    <row r="61" spans="1:33" x14ac:dyDescent="0.2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row>
    <row r="62" spans="1:33"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row>
    <row r="63" spans="1:33" x14ac:dyDescent="0.2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row>
    <row r="64" spans="1:33" x14ac:dyDescent="0.2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row>
    <row r="65" spans="1:33"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row>
    <row r="66" spans="1:33"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row>
    <row r="67" spans="1:33"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row>
    <row r="68" spans="1:33"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row>
    <row r="69" spans="1:33"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row>
    <row r="70" spans="1:33"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row>
    <row r="71" spans="1:33"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row>
    <row r="72" spans="1:33"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row>
    <row r="73" spans="1:33"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row>
    <row r="74" spans="1:33"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row>
    <row r="75" spans="1:33"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row>
    <row r="76" spans="1:33"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row>
    <row r="77" spans="1:33"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row>
    <row r="78" spans="1:33"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row>
    <row r="79" spans="1:33"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row>
    <row r="80" spans="1:33"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row>
    <row r="81" spans="1:33"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row>
    <row r="82" spans="1:33"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row>
    <row r="83" spans="1:33"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row>
    <row r="84" spans="1:33"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row>
    <row r="85" spans="1:33"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row>
    <row r="86" spans="1:33"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row>
    <row r="87" spans="1:33"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row>
    <row r="88" spans="1:33"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row>
    <row r="89" spans="1:33"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row>
    <row r="90" spans="1:33"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row>
    <row r="91" spans="1:33"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row>
    <row r="92" spans="1:33"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row>
    <row r="93" spans="1:33"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row>
    <row r="94" spans="1:33" x14ac:dyDescent="0.2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row>
    <row r="95" spans="1:33" x14ac:dyDescent="0.2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row>
    <row r="96" spans="1:33" x14ac:dyDescent="0.2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row>
    <row r="97" spans="1:33" x14ac:dyDescent="0.2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row>
    <row r="98" spans="1:33" x14ac:dyDescent="0.2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row>
    <row r="99" spans="1:33" x14ac:dyDescent="0.2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row>
    <row r="100" spans="1:33" x14ac:dyDescent="0.2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row>
    <row r="101" spans="1:33" x14ac:dyDescent="0.2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row>
    <row r="102" spans="1:33" x14ac:dyDescent="0.2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row>
    <row r="103" spans="1:33" x14ac:dyDescent="0.2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row>
    <row r="104" spans="1:33" x14ac:dyDescent="0.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row>
    <row r="105" spans="1:33" x14ac:dyDescent="0.2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row>
    <row r="106" spans="1:33" x14ac:dyDescent="0.2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row>
    <row r="107" spans="1:33" x14ac:dyDescent="0.2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row>
    <row r="108" spans="1:33" x14ac:dyDescent="0.2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row>
    <row r="109" spans="1:33" x14ac:dyDescent="0.2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row>
    <row r="110" spans="1:33" x14ac:dyDescent="0.2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row>
    <row r="111" spans="1:33" x14ac:dyDescent="0.2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row>
    <row r="112" spans="1:33"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row>
    <row r="113" spans="1:33" x14ac:dyDescent="0.2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row>
    <row r="114" spans="1:33" x14ac:dyDescent="0.2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row>
    <row r="115" spans="1:33"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row>
    <row r="116" spans="1:33"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row>
    <row r="117" spans="1:33"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row>
    <row r="118" spans="1:33"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heetViews>
  <sheetFormatPr baseColWidth="10" defaultRowHeight="15.75" x14ac:dyDescent="0.25"/>
  <cols>
    <col min="1" max="1" width="17.85546875" style="1" customWidth="1"/>
    <col min="2" max="7" width="11.42578125" style="1"/>
    <col min="8" max="8" width="18.42578125" style="70" customWidth="1"/>
    <col min="9" max="9" width="11.42578125" style="70"/>
    <col min="10" max="16384" width="11.42578125" style="1"/>
  </cols>
  <sheetData>
    <row r="1" spans="1:15" x14ac:dyDescent="0.25">
      <c r="A1" s="47" t="s">
        <v>123</v>
      </c>
      <c r="B1" s="47"/>
      <c r="C1" s="47"/>
      <c r="D1" s="47"/>
      <c r="E1" s="47"/>
      <c r="F1" s="47"/>
      <c r="G1" s="47"/>
      <c r="J1" s="47"/>
      <c r="K1" s="47"/>
      <c r="L1" s="47"/>
      <c r="M1" s="47"/>
      <c r="N1" s="47"/>
      <c r="O1" s="47"/>
    </row>
    <row r="3" spans="1:15" ht="15" customHeight="1" x14ac:dyDescent="0.25">
      <c r="A3" s="83" t="s">
        <v>125</v>
      </c>
      <c r="B3" s="83"/>
      <c r="C3" s="83"/>
      <c r="D3" s="83"/>
      <c r="E3" s="83"/>
      <c r="F3" s="83"/>
      <c r="G3" s="83"/>
      <c r="H3" s="83"/>
      <c r="I3" s="83"/>
    </row>
    <row r="4" spans="1:15" ht="15" x14ac:dyDescent="0.25">
      <c r="A4" s="83"/>
      <c r="B4" s="83"/>
      <c r="C4" s="83"/>
      <c r="D4" s="83"/>
      <c r="E4" s="83"/>
      <c r="F4" s="83"/>
      <c r="G4" s="83"/>
      <c r="H4" s="83"/>
      <c r="I4" s="83"/>
    </row>
    <row r="5" spans="1:15" x14ac:dyDescent="0.25">
      <c r="J5" s="86"/>
      <c r="K5" s="86"/>
      <c r="L5" s="79"/>
      <c r="M5" s="79"/>
      <c r="N5" s="79"/>
      <c r="O5" s="79"/>
    </row>
    <row r="6" spans="1:15" x14ac:dyDescent="0.25">
      <c r="J6" s="8"/>
      <c r="K6" s="9"/>
      <c r="L6" s="5"/>
      <c r="M6" s="9"/>
      <c r="N6" s="10"/>
      <c r="O6" s="11"/>
    </row>
    <row r="7" spans="1:15" x14ac:dyDescent="0.25">
      <c r="B7" s="84" t="s">
        <v>126</v>
      </c>
      <c r="C7" s="84"/>
      <c r="D7" s="84"/>
      <c r="E7" s="85" t="s">
        <v>23</v>
      </c>
      <c r="F7" s="85"/>
      <c r="G7" s="85"/>
      <c r="J7" s="8"/>
      <c r="K7" s="9"/>
      <c r="L7" s="5"/>
      <c r="M7" s="9"/>
      <c r="N7" s="10"/>
      <c r="O7" s="11"/>
    </row>
    <row r="8" spans="1:15" x14ac:dyDescent="0.25">
      <c r="A8" s="78" t="s">
        <v>0</v>
      </c>
      <c r="B8" s="78" t="s">
        <v>1</v>
      </c>
      <c r="C8" s="78" t="s">
        <v>2</v>
      </c>
      <c r="D8" s="78" t="s">
        <v>3</v>
      </c>
      <c r="E8" s="71" t="s">
        <v>1</v>
      </c>
      <c r="F8" s="71" t="s">
        <v>124</v>
      </c>
      <c r="G8" s="71" t="s">
        <v>3</v>
      </c>
      <c r="J8" s="8"/>
      <c r="K8" s="9"/>
      <c r="L8" s="5"/>
      <c r="M8" s="9"/>
      <c r="N8" s="10"/>
      <c r="O8" s="11"/>
    </row>
    <row r="9" spans="1:15" x14ac:dyDescent="0.25">
      <c r="A9" s="37" t="s">
        <v>4</v>
      </c>
      <c r="B9" s="80">
        <v>4093</v>
      </c>
      <c r="C9" s="80">
        <v>3744</v>
      </c>
      <c r="D9" s="22">
        <f>B9+C9</f>
        <v>7837</v>
      </c>
      <c r="E9" s="72"/>
      <c r="F9" s="72"/>
      <c r="G9" s="22"/>
      <c r="J9" s="13"/>
      <c r="K9" s="9"/>
      <c r="L9" s="5"/>
      <c r="M9" s="9"/>
      <c r="N9" s="10"/>
      <c r="O9" s="11"/>
    </row>
    <row r="10" spans="1:15" x14ac:dyDescent="0.25">
      <c r="A10" s="4" t="s">
        <v>5</v>
      </c>
      <c r="B10" s="80">
        <v>4569</v>
      </c>
      <c r="C10" s="80">
        <v>4255</v>
      </c>
      <c r="D10" s="22">
        <f t="shared" ref="D10:D27" si="0">B10+C10</f>
        <v>8824</v>
      </c>
      <c r="E10" s="72"/>
      <c r="F10" s="72"/>
      <c r="G10" s="22"/>
      <c r="J10" s="13"/>
      <c r="K10" s="9"/>
      <c r="L10" s="5"/>
      <c r="M10" s="9"/>
      <c r="N10" s="10"/>
      <c r="O10" s="11"/>
    </row>
    <row r="11" spans="1:15" x14ac:dyDescent="0.25">
      <c r="A11" s="4" t="s">
        <v>6</v>
      </c>
      <c r="B11" s="80">
        <v>4890</v>
      </c>
      <c r="C11" s="80">
        <v>4721</v>
      </c>
      <c r="D11" s="22">
        <f t="shared" si="0"/>
        <v>9611</v>
      </c>
      <c r="E11" s="72"/>
      <c r="F11" s="72"/>
      <c r="G11" s="22"/>
      <c r="J11" s="13"/>
      <c r="K11" s="9"/>
      <c r="L11" s="5"/>
      <c r="M11" s="9"/>
      <c r="N11" s="10"/>
      <c r="O11" s="11"/>
    </row>
    <row r="12" spans="1:15" x14ac:dyDescent="0.25">
      <c r="A12" s="37" t="s">
        <v>7</v>
      </c>
      <c r="B12" s="80">
        <v>3106</v>
      </c>
      <c r="C12" s="80">
        <v>2999</v>
      </c>
      <c r="D12" s="22">
        <f t="shared" si="0"/>
        <v>6105</v>
      </c>
      <c r="E12" s="73">
        <f>B12</f>
        <v>3106</v>
      </c>
      <c r="F12" s="73">
        <f>C12</f>
        <v>2999</v>
      </c>
      <c r="G12" s="22">
        <f t="shared" ref="G12:G21" si="1">E12+F12</f>
        <v>6105</v>
      </c>
      <c r="J12" s="13"/>
      <c r="K12" s="9"/>
      <c r="L12" s="5"/>
      <c r="M12" s="9"/>
      <c r="N12" s="10"/>
      <c r="O12" s="11"/>
    </row>
    <row r="13" spans="1:15" x14ac:dyDescent="0.25">
      <c r="A13" s="37" t="s">
        <v>8</v>
      </c>
      <c r="B13" s="80">
        <v>4357</v>
      </c>
      <c r="C13" s="80">
        <v>4137</v>
      </c>
      <c r="D13" s="22">
        <f t="shared" si="0"/>
        <v>8494</v>
      </c>
      <c r="E13" s="73">
        <f t="shared" ref="E13:F21" si="2">B13</f>
        <v>4357</v>
      </c>
      <c r="F13" s="73">
        <f t="shared" si="2"/>
        <v>4137</v>
      </c>
      <c r="G13" s="22">
        <f t="shared" si="1"/>
        <v>8494</v>
      </c>
      <c r="J13" s="8"/>
      <c r="K13" s="9"/>
      <c r="L13" s="5"/>
      <c r="M13" s="9"/>
      <c r="N13" s="10"/>
      <c r="O13" s="11"/>
    </row>
    <row r="14" spans="1:15" x14ac:dyDescent="0.25">
      <c r="A14" s="37" t="s">
        <v>9</v>
      </c>
      <c r="B14" s="80">
        <v>4809</v>
      </c>
      <c r="C14" s="80">
        <v>4586</v>
      </c>
      <c r="D14" s="22">
        <f t="shared" si="0"/>
        <v>9395</v>
      </c>
      <c r="E14" s="73">
        <f t="shared" si="2"/>
        <v>4809</v>
      </c>
      <c r="F14" s="73">
        <f t="shared" si="2"/>
        <v>4586</v>
      </c>
      <c r="G14" s="22">
        <f t="shared" si="1"/>
        <v>9395</v>
      </c>
      <c r="J14" s="8"/>
      <c r="K14" s="9"/>
      <c r="L14" s="5"/>
      <c r="M14" s="9"/>
      <c r="N14" s="10"/>
      <c r="O14" s="11"/>
    </row>
    <row r="15" spans="1:15" x14ac:dyDescent="0.25">
      <c r="A15" s="37" t="s">
        <v>10</v>
      </c>
      <c r="B15" s="80">
        <v>5239</v>
      </c>
      <c r="C15" s="80">
        <v>5362</v>
      </c>
      <c r="D15" s="22">
        <f t="shared" si="0"/>
        <v>10601</v>
      </c>
      <c r="E15" s="73">
        <f t="shared" si="2"/>
        <v>5239</v>
      </c>
      <c r="F15" s="73">
        <f t="shared" si="2"/>
        <v>5362</v>
      </c>
      <c r="G15" s="22">
        <f t="shared" si="1"/>
        <v>10601</v>
      </c>
      <c r="J15" s="12"/>
      <c r="K15" s="9"/>
      <c r="L15" s="5"/>
      <c r="M15" s="9"/>
      <c r="N15" s="10"/>
      <c r="O15" s="11"/>
    </row>
    <row r="16" spans="1:15" x14ac:dyDescent="0.25">
      <c r="A16" s="37" t="s">
        <v>11</v>
      </c>
      <c r="B16" s="80">
        <v>6132</v>
      </c>
      <c r="C16" s="80">
        <v>6328</v>
      </c>
      <c r="D16" s="22">
        <f t="shared" si="0"/>
        <v>12460</v>
      </c>
      <c r="E16" s="73">
        <f t="shared" si="2"/>
        <v>6132</v>
      </c>
      <c r="F16" s="73">
        <f t="shared" si="2"/>
        <v>6328</v>
      </c>
      <c r="G16" s="22">
        <f t="shared" si="1"/>
        <v>12460</v>
      </c>
      <c r="J16" s="5"/>
      <c r="K16" s="9"/>
      <c r="L16" s="5"/>
      <c r="M16" s="9"/>
      <c r="N16" s="10"/>
      <c r="O16" s="11"/>
    </row>
    <row r="17" spans="1:15" x14ac:dyDescent="0.25">
      <c r="A17" s="37" t="s">
        <v>12</v>
      </c>
      <c r="B17" s="80">
        <v>6365</v>
      </c>
      <c r="C17" s="80">
        <v>6299</v>
      </c>
      <c r="D17" s="22">
        <f t="shared" si="0"/>
        <v>12664</v>
      </c>
      <c r="E17" s="73">
        <f t="shared" si="2"/>
        <v>6365</v>
      </c>
      <c r="F17" s="73">
        <f t="shared" si="2"/>
        <v>6299</v>
      </c>
      <c r="G17" s="22">
        <f t="shared" si="1"/>
        <v>12664</v>
      </c>
      <c r="J17" s="5"/>
      <c r="K17" s="9"/>
      <c r="L17" s="5"/>
      <c r="M17" s="9"/>
      <c r="N17" s="10"/>
      <c r="O17" s="11"/>
    </row>
    <row r="18" spans="1:15" x14ac:dyDescent="0.25">
      <c r="A18" s="37" t="s">
        <v>13</v>
      </c>
      <c r="B18" s="80">
        <v>5748</v>
      </c>
      <c r="C18" s="80">
        <v>5997</v>
      </c>
      <c r="D18" s="22">
        <f t="shared" si="0"/>
        <v>11745</v>
      </c>
      <c r="E18" s="73">
        <f t="shared" si="2"/>
        <v>5748</v>
      </c>
      <c r="F18" s="73">
        <f t="shared" si="2"/>
        <v>5997</v>
      </c>
      <c r="G18" s="22">
        <f t="shared" si="1"/>
        <v>11745</v>
      </c>
      <c r="J18" s="5"/>
      <c r="K18" s="9"/>
      <c r="L18" s="5"/>
      <c r="M18" s="9"/>
      <c r="N18" s="10"/>
      <c r="O18" s="11"/>
    </row>
    <row r="19" spans="1:15" x14ac:dyDescent="0.25">
      <c r="A19" s="37" t="s">
        <v>14</v>
      </c>
      <c r="B19" s="80">
        <v>5396</v>
      </c>
      <c r="C19" s="80">
        <v>5818</v>
      </c>
      <c r="D19" s="22">
        <f t="shared" si="0"/>
        <v>11214</v>
      </c>
      <c r="E19" s="73">
        <f t="shared" si="2"/>
        <v>5396</v>
      </c>
      <c r="F19" s="73">
        <f t="shared" si="2"/>
        <v>5818</v>
      </c>
      <c r="G19" s="22">
        <f t="shared" si="1"/>
        <v>11214</v>
      </c>
      <c r="J19" s="5"/>
      <c r="K19" s="9"/>
      <c r="L19" s="5"/>
      <c r="M19" s="9"/>
      <c r="N19" s="10"/>
      <c r="O19" s="11"/>
    </row>
    <row r="20" spans="1:15" x14ac:dyDescent="0.25">
      <c r="A20" s="37" t="s">
        <v>15</v>
      </c>
      <c r="B20" s="80">
        <v>4771</v>
      </c>
      <c r="C20" s="80">
        <v>5224</v>
      </c>
      <c r="D20" s="22">
        <f t="shared" si="0"/>
        <v>9995</v>
      </c>
      <c r="E20" s="73">
        <f t="shared" si="2"/>
        <v>4771</v>
      </c>
      <c r="F20" s="73">
        <f t="shared" si="2"/>
        <v>5224</v>
      </c>
      <c r="G20" s="22">
        <f t="shared" si="1"/>
        <v>9995</v>
      </c>
      <c r="J20" s="5"/>
      <c r="K20" s="9"/>
      <c r="L20" s="5"/>
      <c r="M20" s="9"/>
      <c r="N20" s="10"/>
      <c r="O20" s="11"/>
    </row>
    <row r="21" spans="1:15" x14ac:dyDescent="0.25">
      <c r="A21" s="37" t="s">
        <v>16</v>
      </c>
      <c r="B21" s="80">
        <v>3766</v>
      </c>
      <c r="C21" s="80">
        <v>4167</v>
      </c>
      <c r="D21" s="22">
        <f t="shared" si="0"/>
        <v>7933</v>
      </c>
      <c r="E21" s="73">
        <f t="shared" si="2"/>
        <v>3766</v>
      </c>
      <c r="F21" s="73">
        <f t="shared" si="2"/>
        <v>4167</v>
      </c>
      <c r="G21" s="22">
        <f t="shared" si="1"/>
        <v>7933</v>
      </c>
      <c r="J21" s="5"/>
      <c r="K21" s="9"/>
      <c r="L21" s="5"/>
      <c r="M21" s="9"/>
      <c r="N21" s="10"/>
      <c r="O21" s="11"/>
    </row>
    <row r="22" spans="1:15" x14ac:dyDescent="0.25">
      <c r="A22" s="37" t="s">
        <v>17</v>
      </c>
      <c r="B22" s="80">
        <v>3067</v>
      </c>
      <c r="C22" s="80">
        <v>3592</v>
      </c>
      <c r="D22" s="22">
        <f t="shared" si="0"/>
        <v>6659</v>
      </c>
      <c r="E22" s="72"/>
      <c r="F22" s="72"/>
      <c r="G22" s="22"/>
      <c r="J22" s="5"/>
      <c r="K22" s="6"/>
      <c r="L22" s="5"/>
      <c r="M22" s="9"/>
      <c r="N22" s="10"/>
      <c r="O22" s="11"/>
    </row>
    <row r="23" spans="1:15" x14ac:dyDescent="0.25">
      <c r="A23" s="37" t="s">
        <v>18</v>
      </c>
      <c r="B23" s="80">
        <v>2540</v>
      </c>
      <c r="C23" s="80">
        <v>3185</v>
      </c>
      <c r="D23" s="22">
        <f t="shared" si="0"/>
        <v>5725</v>
      </c>
      <c r="E23" s="72"/>
      <c r="F23" s="72"/>
      <c r="G23" s="22"/>
      <c r="J23" s="10"/>
      <c r="K23" s="11"/>
      <c r="L23" s="10"/>
      <c r="M23" s="11"/>
      <c r="N23" s="10"/>
      <c r="O23" s="11"/>
    </row>
    <row r="24" spans="1:15" x14ac:dyDescent="0.25">
      <c r="A24" s="37" t="s">
        <v>19</v>
      </c>
      <c r="B24" s="80">
        <v>1726</v>
      </c>
      <c r="C24" s="80">
        <v>2472</v>
      </c>
      <c r="D24" s="22">
        <f t="shared" si="0"/>
        <v>4198</v>
      </c>
      <c r="E24" s="72"/>
      <c r="F24" s="72"/>
      <c r="G24" s="22"/>
    </row>
    <row r="25" spans="1:15" x14ac:dyDescent="0.25">
      <c r="A25" s="37" t="s">
        <v>20</v>
      </c>
      <c r="B25" s="80">
        <v>1479</v>
      </c>
      <c r="C25" s="80">
        <v>2489</v>
      </c>
      <c r="D25" s="22">
        <f t="shared" si="0"/>
        <v>3968</v>
      </c>
      <c r="E25" s="72"/>
      <c r="F25" s="72"/>
      <c r="G25" s="22"/>
    </row>
    <row r="26" spans="1:15" ht="15" customHeight="1" x14ac:dyDescent="0.25">
      <c r="A26" s="37" t="s">
        <v>21</v>
      </c>
      <c r="B26" s="80">
        <v>711</v>
      </c>
      <c r="C26" s="80">
        <v>1807</v>
      </c>
      <c r="D26" s="22">
        <f t="shared" si="0"/>
        <v>2518</v>
      </c>
      <c r="E26" s="72"/>
      <c r="F26" s="72"/>
      <c r="G26" s="22"/>
    </row>
    <row r="27" spans="1:15" x14ac:dyDescent="0.25">
      <c r="A27" s="37" t="s">
        <v>3</v>
      </c>
      <c r="B27" s="22">
        <f>SUM(B9:B26)</f>
        <v>72764</v>
      </c>
      <c r="C27" s="22">
        <f>SUM(C9:C26)</f>
        <v>77182</v>
      </c>
      <c r="D27" s="22">
        <f t="shared" si="0"/>
        <v>149946</v>
      </c>
      <c r="E27" s="22">
        <f>SUM(E9:E26)</f>
        <v>49689</v>
      </c>
      <c r="F27" s="22">
        <f>SUM(F9:F26)</f>
        <v>50917</v>
      </c>
      <c r="G27" s="22">
        <f>SUM(G9:G26)</f>
        <v>100606</v>
      </c>
    </row>
    <row r="30" spans="1:15" x14ac:dyDescent="0.25">
      <c r="A30" s="3"/>
    </row>
    <row r="32" spans="1:15" x14ac:dyDescent="0.25">
      <c r="A32" s="7"/>
      <c r="B32" s="14"/>
      <c r="C32" s="14"/>
      <c r="D32" s="15"/>
    </row>
    <row r="33" spans="1:1" ht="15" customHeight="1" x14ac:dyDescent="0.25"/>
    <row r="37" spans="1:1" x14ac:dyDescent="0.25">
      <c r="A37" s="3"/>
    </row>
  </sheetData>
  <mergeCells count="4">
    <mergeCell ref="A3:I4"/>
    <mergeCell ref="B7:D7"/>
    <mergeCell ref="E7:G7"/>
    <mergeCell ref="J5:K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zoomScaleNormal="100" workbookViewId="0"/>
  </sheetViews>
  <sheetFormatPr baseColWidth="10" defaultRowHeight="15" x14ac:dyDescent="0.25"/>
  <cols>
    <col min="1" max="1" width="19.42578125" customWidth="1"/>
    <col min="2" max="2" width="12.7109375" customWidth="1"/>
    <col min="3" max="3" width="12.140625" customWidth="1"/>
    <col min="4" max="4" width="12.5703125" customWidth="1"/>
  </cols>
  <sheetData>
    <row r="1" spans="1:10" ht="15.75" x14ac:dyDescent="0.25">
      <c r="A1" s="47" t="s">
        <v>27</v>
      </c>
    </row>
    <row r="4" spans="1:10" ht="15" customHeight="1" x14ac:dyDescent="0.25">
      <c r="A4" s="83" t="s">
        <v>114</v>
      </c>
      <c r="B4" s="83"/>
      <c r="C4" s="83"/>
      <c r="D4" s="83"/>
      <c r="E4" s="83"/>
      <c r="F4" s="83"/>
      <c r="G4" s="83"/>
      <c r="H4" s="83"/>
      <c r="I4" s="63"/>
      <c r="J4" s="63"/>
    </row>
    <row r="5" spans="1:10" x14ac:dyDescent="0.25">
      <c r="A5" s="63"/>
      <c r="B5" s="63"/>
      <c r="C5" s="63"/>
      <c r="D5" s="63"/>
      <c r="E5" s="63"/>
      <c r="F5" s="63"/>
      <c r="G5" s="63"/>
      <c r="H5" s="63"/>
      <c r="I5" s="63"/>
      <c r="J5" s="63"/>
    </row>
    <row r="7" spans="1:10" x14ac:dyDescent="0.25">
      <c r="A7" s="68" t="s">
        <v>115</v>
      </c>
      <c r="B7" s="87" t="s">
        <v>118</v>
      </c>
      <c r="C7" s="87"/>
      <c r="D7" s="87"/>
    </row>
    <row r="8" spans="1:10" x14ac:dyDescent="0.25">
      <c r="A8" s="69"/>
      <c r="B8" s="65" t="s">
        <v>105</v>
      </c>
      <c r="C8" s="65" t="s">
        <v>116</v>
      </c>
      <c r="D8" s="65" t="s">
        <v>117</v>
      </c>
    </row>
    <row r="9" spans="1:10" x14ac:dyDescent="0.25">
      <c r="A9" s="67">
        <v>40179</v>
      </c>
      <c r="B9" s="20">
        <v>7310</v>
      </c>
      <c r="C9" s="20">
        <v>8685</v>
      </c>
      <c r="D9" s="20">
        <f>B9+C9</f>
        <v>15995</v>
      </c>
    </row>
    <row r="10" spans="1:10" x14ac:dyDescent="0.25">
      <c r="A10" s="67">
        <v>40210</v>
      </c>
      <c r="B10" s="20">
        <v>7515</v>
      </c>
      <c r="C10" s="20">
        <v>9189</v>
      </c>
      <c r="D10" s="20">
        <f t="shared" ref="D10:D73" si="0">B10+C10</f>
        <v>16704</v>
      </c>
    </row>
    <row r="11" spans="1:10" x14ac:dyDescent="0.25">
      <c r="A11" s="67">
        <v>40238</v>
      </c>
      <c r="B11" s="20">
        <v>7552</v>
      </c>
      <c r="C11" s="20">
        <v>9213</v>
      </c>
      <c r="D11" s="20">
        <f>B11+C11</f>
        <v>16765</v>
      </c>
    </row>
    <row r="12" spans="1:10" x14ac:dyDescent="0.25">
      <c r="A12" s="67">
        <v>40269</v>
      </c>
      <c r="B12" s="20">
        <v>7383</v>
      </c>
      <c r="C12" s="20">
        <v>9265</v>
      </c>
      <c r="D12" s="20">
        <f t="shared" si="0"/>
        <v>16648</v>
      </c>
    </row>
    <row r="13" spans="1:10" x14ac:dyDescent="0.25">
      <c r="A13" s="67">
        <v>40299</v>
      </c>
      <c r="B13" s="20">
        <v>7182</v>
      </c>
      <c r="C13" s="20">
        <v>9163</v>
      </c>
      <c r="D13" s="20">
        <f t="shared" si="0"/>
        <v>16345</v>
      </c>
    </row>
    <row r="14" spans="1:10" x14ac:dyDescent="0.25">
      <c r="A14" s="67">
        <v>40330</v>
      </c>
      <c r="B14" s="20">
        <v>7072</v>
      </c>
      <c r="C14" s="20">
        <v>9040</v>
      </c>
      <c r="D14" s="20">
        <f t="shared" si="0"/>
        <v>16112</v>
      </c>
    </row>
    <row r="15" spans="1:10" x14ac:dyDescent="0.25">
      <c r="A15" s="67">
        <v>40360</v>
      </c>
      <c r="B15" s="20">
        <v>6976</v>
      </c>
      <c r="C15" s="20">
        <v>8636</v>
      </c>
      <c r="D15" s="20">
        <f t="shared" si="0"/>
        <v>15612</v>
      </c>
    </row>
    <row r="16" spans="1:10" x14ac:dyDescent="0.25">
      <c r="A16" s="67">
        <v>40391</v>
      </c>
      <c r="B16" s="20">
        <v>7183</v>
      </c>
      <c r="C16" s="20">
        <v>8820</v>
      </c>
      <c r="D16" s="20">
        <f t="shared" si="0"/>
        <v>16003</v>
      </c>
    </row>
    <row r="17" spans="1:15" x14ac:dyDescent="0.25">
      <c r="A17" s="67">
        <v>40422</v>
      </c>
      <c r="B17" s="20">
        <v>7543</v>
      </c>
      <c r="C17" s="20">
        <v>9294</v>
      </c>
      <c r="D17" s="20">
        <f t="shared" si="0"/>
        <v>16837</v>
      </c>
    </row>
    <row r="18" spans="1:15" x14ac:dyDescent="0.25">
      <c r="A18" s="67">
        <v>40452</v>
      </c>
      <c r="B18" s="20">
        <v>7817</v>
      </c>
      <c r="C18" s="20">
        <v>9680</v>
      </c>
      <c r="D18" s="20">
        <f t="shared" si="0"/>
        <v>17497</v>
      </c>
    </row>
    <row r="19" spans="1:15" x14ac:dyDescent="0.25">
      <c r="A19" s="67">
        <v>40483</v>
      </c>
      <c r="B19" s="20">
        <v>7553</v>
      </c>
      <c r="C19" s="20">
        <v>9352</v>
      </c>
      <c r="D19" s="20">
        <f t="shared" si="0"/>
        <v>16905</v>
      </c>
    </row>
    <row r="20" spans="1:15" x14ac:dyDescent="0.25">
      <c r="A20" s="67">
        <v>40513</v>
      </c>
      <c r="B20" s="20">
        <v>7531</v>
      </c>
      <c r="C20" s="20">
        <v>8886</v>
      </c>
      <c r="D20" s="20">
        <f t="shared" si="0"/>
        <v>16417</v>
      </c>
    </row>
    <row r="21" spans="1:15" x14ac:dyDescent="0.25">
      <c r="A21" s="67">
        <v>40544</v>
      </c>
      <c r="B21" s="20">
        <v>7760</v>
      </c>
      <c r="C21" s="20">
        <v>9424</v>
      </c>
      <c r="D21" s="20">
        <f t="shared" si="0"/>
        <v>17184</v>
      </c>
    </row>
    <row r="22" spans="1:15" x14ac:dyDescent="0.25">
      <c r="A22" s="67">
        <v>40575</v>
      </c>
      <c r="B22" s="20">
        <v>7790</v>
      </c>
      <c r="C22" s="20">
        <v>9554</v>
      </c>
      <c r="D22" s="20">
        <f t="shared" si="0"/>
        <v>17344</v>
      </c>
    </row>
    <row r="23" spans="1:15" x14ac:dyDescent="0.25">
      <c r="A23" s="67">
        <v>40603</v>
      </c>
      <c r="B23" s="20">
        <v>7885</v>
      </c>
      <c r="C23" s="20">
        <v>9749</v>
      </c>
      <c r="D23" s="20">
        <f t="shared" si="0"/>
        <v>17634</v>
      </c>
    </row>
    <row r="24" spans="1:15" x14ac:dyDescent="0.25">
      <c r="A24" s="67">
        <v>40634</v>
      </c>
      <c r="B24" s="20">
        <v>7917</v>
      </c>
      <c r="C24" s="20">
        <v>9693</v>
      </c>
      <c r="D24" s="20">
        <f t="shared" si="0"/>
        <v>17610</v>
      </c>
    </row>
    <row r="25" spans="1:15" x14ac:dyDescent="0.25">
      <c r="A25" s="67">
        <v>40664</v>
      </c>
      <c r="B25" s="20">
        <v>7659</v>
      </c>
      <c r="C25" s="20">
        <v>9479</v>
      </c>
      <c r="D25" s="20">
        <f t="shared" si="0"/>
        <v>17138</v>
      </c>
    </row>
    <row r="26" spans="1:15" x14ac:dyDescent="0.25">
      <c r="A26" s="67">
        <v>40695</v>
      </c>
      <c r="B26" s="20">
        <v>7506</v>
      </c>
      <c r="C26" s="20">
        <v>9505</v>
      </c>
      <c r="D26" s="20">
        <f t="shared" si="0"/>
        <v>17011</v>
      </c>
    </row>
    <row r="27" spans="1:15" ht="15" customHeight="1" x14ac:dyDescent="0.25">
      <c r="A27" s="67">
        <v>40725</v>
      </c>
      <c r="B27" s="20">
        <v>7404</v>
      </c>
      <c r="C27" s="20">
        <v>9158</v>
      </c>
      <c r="D27" s="20">
        <f t="shared" si="0"/>
        <v>16562</v>
      </c>
      <c r="F27" s="88" t="s">
        <v>120</v>
      </c>
      <c r="G27" s="88"/>
      <c r="H27" s="88"/>
      <c r="I27" s="88"/>
      <c r="J27" s="88"/>
      <c r="K27" s="88"/>
      <c r="L27" s="88"/>
      <c r="M27" s="88"/>
      <c r="N27" s="88"/>
      <c r="O27" s="88"/>
    </row>
    <row r="28" spans="1:15" x14ac:dyDescent="0.25">
      <c r="A28" s="67">
        <v>40756</v>
      </c>
      <c r="B28" s="20">
        <v>7490</v>
      </c>
      <c r="C28" s="20">
        <v>9299</v>
      </c>
      <c r="D28" s="20">
        <f t="shared" si="0"/>
        <v>16789</v>
      </c>
      <c r="F28" s="88"/>
      <c r="G28" s="88"/>
      <c r="H28" s="88"/>
      <c r="I28" s="88"/>
      <c r="J28" s="88"/>
      <c r="K28" s="88"/>
      <c r="L28" s="88"/>
      <c r="M28" s="88"/>
      <c r="N28" s="88"/>
      <c r="O28" s="88"/>
    </row>
    <row r="29" spans="1:15" x14ac:dyDescent="0.25">
      <c r="A29" s="67">
        <v>40787</v>
      </c>
      <c r="B29" s="20">
        <v>7755</v>
      </c>
      <c r="C29" s="20">
        <v>9780</v>
      </c>
      <c r="D29" s="20">
        <f t="shared" si="0"/>
        <v>17535</v>
      </c>
    </row>
    <row r="30" spans="1:15" x14ac:dyDescent="0.25">
      <c r="A30" s="67">
        <v>40817</v>
      </c>
      <c r="B30" s="20">
        <v>8227</v>
      </c>
      <c r="C30" s="20">
        <v>10236</v>
      </c>
      <c r="D30" s="20">
        <f t="shared" si="0"/>
        <v>18463</v>
      </c>
    </row>
    <row r="31" spans="1:15" x14ac:dyDescent="0.25">
      <c r="A31" s="67">
        <v>40848</v>
      </c>
      <c r="B31" s="20">
        <v>8493</v>
      </c>
      <c r="C31" s="20">
        <v>10353</v>
      </c>
      <c r="D31" s="20">
        <f t="shared" si="0"/>
        <v>18846</v>
      </c>
    </row>
    <row r="32" spans="1:15" x14ac:dyDescent="0.25">
      <c r="A32" s="67">
        <v>40878</v>
      </c>
      <c r="B32" s="20">
        <v>8473</v>
      </c>
      <c r="C32" s="20">
        <v>9978</v>
      </c>
      <c r="D32" s="20">
        <f t="shared" si="0"/>
        <v>18451</v>
      </c>
    </row>
    <row r="33" spans="1:4" x14ac:dyDescent="0.25">
      <c r="A33" s="67">
        <v>40909</v>
      </c>
      <c r="B33" s="20">
        <v>8937</v>
      </c>
      <c r="C33" s="20">
        <v>10579</v>
      </c>
      <c r="D33" s="20">
        <f t="shared" si="0"/>
        <v>19516</v>
      </c>
    </row>
    <row r="34" spans="1:4" x14ac:dyDescent="0.25">
      <c r="A34" s="67">
        <v>40940</v>
      </c>
      <c r="B34" s="20">
        <v>8928</v>
      </c>
      <c r="C34" s="20">
        <v>10549</v>
      </c>
      <c r="D34" s="20">
        <f t="shared" si="0"/>
        <v>19477</v>
      </c>
    </row>
    <row r="35" spans="1:4" x14ac:dyDescent="0.25">
      <c r="A35" s="67">
        <v>40969</v>
      </c>
      <c r="B35" s="20">
        <v>8980</v>
      </c>
      <c r="C35" s="20">
        <v>10687</v>
      </c>
      <c r="D35" s="20">
        <f t="shared" si="0"/>
        <v>19667</v>
      </c>
    </row>
    <row r="36" spans="1:4" x14ac:dyDescent="0.25">
      <c r="A36" s="67">
        <v>41000</v>
      </c>
      <c r="B36" s="20">
        <v>9047</v>
      </c>
      <c r="C36" s="20">
        <v>10746</v>
      </c>
      <c r="D36" s="20">
        <f t="shared" si="0"/>
        <v>19793</v>
      </c>
    </row>
    <row r="37" spans="1:4" x14ac:dyDescent="0.25">
      <c r="A37" s="67">
        <v>41030</v>
      </c>
      <c r="B37" s="20">
        <v>9119</v>
      </c>
      <c r="C37" s="20">
        <v>10901</v>
      </c>
      <c r="D37" s="20">
        <f t="shared" si="0"/>
        <v>20020</v>
      </c>
    </row>
    <row r="38" spans="1:4" x14ac:dyDescent="0.25">
      <c r="A38" s="67">
        <v>41061</v>
      </c>
      <c r="B38" s="20">
        <v>8719</v>
      </c>
      <c r="C38" s="20">
        <v>10612</v>
      </c>
      <c r="D38" s="20">
        <f t="shared" si="0"/>
        <v>19331</v>
      </c>
    </row>
    <row r="39" spans="1:4" x14ac:dyDescent="0.25">
      <c r="A39" s="67">
        <v>41091</v>
      </c>
      <c r="B39" s="20">
        <v>8587</v>
      </c>
      <c r="C39" s="20">
        <v>10327</v>
      </c>
      <c r="D39" s="20">
        <f t="shared" si="0"/>
        <v>18914</v>
      </c>
    </row>
    <row r="40" spans="1:4" x14ac:dyDescent="0.25">
      <c r="A40" s="67">
        <v>41122</v>
      </c>
      <c r="B40" s="20">
        <v>8466</v>
      </c>
      <c r="C40" s="20">
        <v>10162</v>
      </c>
      <c r="D40" s="20">
        <f t="shared" si="0"/>
        <v>18628</v>
      </c>
    </row>
    <row r="41" spans="1:4" x14ac:dyDescent="0.25">
      <c r="A41" s="67">
        <v>41153</v>
      </c>
      <c r="B41" s="20">
        <v>8932</v>
      </c>
      <c r="C41" s="20">
        <v>10474</v>
      </c>
      <c r="D41" s="20">
        <f t="shared" si="0"/>
        <v>19406</v>
      </c>
    </row>
    <row r="42" spans="1:4" x14ac:dyDescent="0.25">
      <c r="A42" s="67">
        <v>41183</v>
      </c>
      <c r="B42" s="20">
        <v>9400</v>
      </c>
      <c r="C42" s="20">
        <v>10734</v>
      </c>
      <c r="D42" s="20">
        <f t="shared" si="0"/>
        <v>20134</v>
      </c>
    </row>
    <row r="43" spans="1:4" x14ac:dyDescent="0.25">
      <c r="A43" s="67">
        <v>41214</v>
      </c>
      <c r="B43" s="20">
        <v>9251</v>
      </c>
      <c r="C43" s="20">
        <v>10576</v>
      </c>
      <c r="D43" s="20">
        <f t="shared" si="0"/>
        <v>19827</v>
      </c>
    </row>
    <row r="44" spans="1:4" x14ac:dyDescent="0.25">
      <c r="A44" s="67">
        <v>41244</v>
      </c>
      <c r="B44" s="20">
        <v>9117</v>
      </c>
      <c r="C44" s="20">
        <v>10128</v>
      </c>
      <c r="D44" s="20">
        <f t="shared" si="0"/>
        <v>19245</v>
      </c>
    </row>
    <row r="45" spans="1:4" x14ac:dyDescent="0.25">
      <c r="A45" s="67">
        <v>41275</v>
      </c>
      <c r="B45" s="20">
        <v>9739</v>
      </c>
      <c r="C45" s="20">
        <v>10917</v>
      </c>
      <c r="D45" s="20">
        <f t="shared" si="0"/>
        <v>20656</v>
      </c>
    </row>
    <row r="46" spans="1:4" x14ac:dyDescent="0.25">
      <c r="A46" s="67">
        <v>41306</v>
      </c>
      <c r="B46" s="20">
        <v>9800</v>
      </c>
      <c r="C46" s="20">
        <v>10979</v>
      </c>
      <c r="D46" s="20">
        <f t="shared" si="0"/>
        <v>20779</v>
      </c>
    </row>
    <row r="47" spans="1:4" x14ac:dyDescent="0.25">
      <c r="A47" s="67">
        <v>41334</v>
      </c>
      <c r="B47" s="20">
        <v>9831</v>
      </c>
      <c r="C47" s="20">
        <v>10983</v>
      </c>
      <c r="D47" s="20">
        <f t="shared" si="0"/>
        <v>20814</v>
      </c>
    </row>
    <row r="48" spans="1:4" x14ac:dyDescent="0.25">
      <c r="A48" s="67">
        <v>41365</v>
      </c>
      <c r="B48" s="20">
        <v>9565</v>
      </c>
      <c r="C48" s="20">
        <v>10942</v>
      </c>
      <c r="D48" s="20">
        <f t="shared" si="0"/>
        <v>20507</v>
      </c>
    </row>
    <row r="49" spans="1:4" x14ac:dyDescent="0.25">
      <c r="A49" s="67">
        <v>41395</v>
      </c>
      <c r="B49" s="20">
        <v>9453</v>
      </c>
      <c r="C49" s="20">
        <v>10920</v>
      </c>
      <c r="D49" s="20">
        <f t="shared" si="0"/>
        <v>20373</v>
      </c>
    </row>
    <row r="50" spans="1:4" x14ac:dyDescent="0.25">
      <c r="A50" s="67">
        <v>41426</v>
      </c>
      <c r="B50" s="20">
        <v>9155</v>
      </c>
      <c r="C50" s="20">
        <v>10728</v>
      </c>
      <c r="D50" s="20">
        <f t="shared" si="0"/>
        <v>19883</v>
      </c>
    </row>
    <row r="51" spans="1:4" x14ac:dyDescent="0.25">
      <c r="A51" s="67">
        <v>41456</v>
      </c>
      <c r="B51" s="20">
        <v>9172</v>
      </c>
      <c r="C51" s="20">
        <v>10514</v>
      </c>
      <c r="D51" s="20">
        <f t="shared" si="0"/>
        <v>19686</v>
      </c>
    </row>
    <row r="52" spans="1:4" x14ac:dyDescent="0.25">
      <c r="A52" s="67">
        <v>41487</v>
      </c>
      <c r="B52" s="20">
        <v>9305</v>
      </c>
      <c r="C52" s="20">
        <v>10650</v>
      </c>
      <c r="D52" s="20">
        <f t="shared" si="0"/>
        <v>19955</v>
      </c>
    </row>
    <row r="53" spans="1:4" x14ac:dyDescent="0.25">
      <c r="A53" s="67">
        <v>41518</v>
      </c>
      <c r="B53" s="20">
        <v>9354</v>
      </c>
      <c r="C53" s="20">
        <v>11006</v>
      </c>
      <c r="D53" s="20">
        <f t="shared" si="0"/>
        <v>20360</v>
      </c>
    </row>
    <row r="54" spans="1:4" x14ac:dyDescent="0.25">
      <c r="A54" s="67">
        <v>41548</v>
      </c>
      <c r="B54" s="20">
        <v>9569</v>
      </c>
      <c r="C54" s="20">
        <v>11154</v>
      </c>
      <c r="D54" s="20">
        <f t="shared" si="0"/>
        <v>20723</v>
      </c>
    </row>
    <row r="55" spans="1:4" x14ac:dyDescent="0.25">
      <c r="A55" s="67">
        <v>41579</v>
      </c>
      <c r="B55" s="20">
        <v>9474</v>
      </c>
      <c r="C55" s="20">
        <v>10888</v>
      </c>
      <c r="D55" s="20">
        <f t="shared" si="0"/>
        <v>20362</v>
      </c>
    </row>
    <row r="56" spans="1:4" x14ac:dyDescent="0.25">
      <c r="A56" s="67">
        <v>41609</v>
      </c>
      <c r="B56" s="66">
        <v>9342</v>
      </c>
      <c r="C56" s="66">
        <v>10542</v>
      </c>
      <c r="D56" s="20">
        <f t="shared" si="0"/>
        <v>19884</v>
      </c>
    </row>
    <row r="57" spans="1:4" x14ac:dyDescent="0.25">
      <c r="A57" s="67">
        <v>41640</v>
      </c>
      <c r="B57" s="66">
        <v>9717</v>
      </c>
      <c r="C57" s="66">
        <v>11110</v>
      </c>
      <c r="D57" s="20">
        <f t="shared" si="0"/>
        <v>20827</v>
      </c>
    </row>
    <row r="58" spans="1:4" x14ac:dyDescent="0.25">
      <c r="A58" s="67">
        <v>41671</v>
      </c>
      <c r="B58" s="66">
        <v>9659</v>
      </c>
      <c r="C58" s="66">
        <v>10998</v>
      </c>
      <c r="D58" s="20">
        <f t="shared" si="0"/>
        <v>20657</v>
      </c>
    </row>
    <row r="59" spans="1:4" x14ac:dyDescent="0.25">
      <c r="A59" s="67">
        <v>41699</v>
      </c>
      <c r="B59" s="66">
        <v>9484</v>
      </c>
      <c r="C59" s="66">
        <v>11004</v>
      </c>
      <c r="D59" s="20">
        <f t="shared" si="0"/>
        <v>20488</v>
      </c>
    </row>
    <row r="60" spans="1:4" x14ac:dyDescent="0.25">
      <c r="A60" s="67">
        <v>41730</v>
      </c>
      <c r="B60" s="66">
        <v>9096</v>
      </c>
      <c r="C60" s="66">
        <v>10616</v>
      </c>
      <c r="D60" s="20">
        <f t="shared" si="0"/>
        <v>19712</v>
      </c>
    </row>
    <row r="61" spans="1:4" x14ac:dyDescent="0.25">
      <c r="A61" s="67">
        <v>41760</v>
      </c>
      <c r="B61" s="66">
        <v>8825</v>
      </c>
      <c r="C61" s="66">
        <v>10358</v>
      </c>
      <c r="D61" s="20">
        <f t="shared" si="0"/>
        <v>19183</v>
      </c>
    </row>
    <row r="62" spans="1:4" x14ac:dyDescent="0.25">
      <c r="A62" s="67">
        <v>41791</v>
      </c>
      <c r="B62" s="66">
        <v>8528</v>
      </c>
      <c r="C62" s="66">
        <v>10115</v>
      </c>
      <c r="D62" s="20">
        <f t="shared" si="0"/>
        <v>18643</v>
      </c>
    </row>
    <row r="63" spans="1:4" x14ac:dyDescent="0.25">
      <c r="A63" s="67">
        <v>41821</v>
      </c>
      <c r="B63" s="66">
        <v>8516</v>
      </c>
      <c r="C63" s="66">
        <v>9920</v>
      </c>
      <c r="D63" s="20">
        <f t="shared" si="0"/>
        <v>18436</v>
      </c>
    </row>
    <row r="64" spans="1:4" x14ac:dyDescent="0.25">
      <c r="A64" s="67">
        <v>41852</v>
      </c>
      <c r="B64" s="66">
        <v>8553</v>
      </c>
      <c r="C64" s="66">
        <v>10007</v>
      </c>
      <c r="D64" s="20">
        <f t="shared" si="0"/>
        <v>18560</v>
      </c>
    </row>
    <row r="65" spans="1:4" x14ac:dyDescent="0.25">
      <c r="A65" s="67">
        <v>41883</v>
      </c>
      <c r="B65" s="66">
        <v>8741</v>
      </c>
      <c r="C65" s="66">
        <v>10442</v>
      </c>
      <c r="D65" s="20">
        <f t="shared" si="0"/>
        <v>19183</v>
      </c>
    </row>
    <row r="66" spans="1:4" x14ac:dyDescent="0.25">
      <c r="A66" s="67">
        <v>41913</v>
      </c>
      <c r="B66" s="66">
        <v>8883</v>
      </c>
      <c r="C66" s="66">
        <v>10633</v>
      </c>
      <c r="D66" s="20">
        <f t="shared" si="0"/>
        <v>19516</v>
      </c>
    </row>
    <row r="67" spans="1:4" x14ac:dyDescent="0.25">
      <c r="A67" s="67">
        <v>41944</v>
      </c>
      <c r="B67" s="66">
        <v>8834</v>
      </c>
      <c r="C67" s="66">
        <v>10460</v>
      </c>
      <c r="D67" s="20">
        <f t="shared" si="0"/>
        <v>19294</v>
      </c>
    </row>
    <row r="68" spans="1:4" x14ac:dyDescent="0.25">
      <c r="A68" s="67">
        <v>41974</v>
      </c>
      <c r="B68" s="66">
        <v>8797</v>
      </c>
      <c r="C68" s="66">
        <v>10239</v>
      </c>
      <c r="D68" s="20">
        <f t="shared" si="0"/>
        <v>19036</v>
      </c>
    </row>
    <row r="69" spans="1:4" x14ac:dyDescent="0.25">
      <c r="A69" s="67">
        <v>42005</v>
      </c>
      <c r="B69" s="66">
        <v>8789</v>
      </c>
      <c r="C69" s="66">
        <v>10378</v>
      </c>
      <c r="D69" s="66">
        <f t="shared" si="0"/>
        <v>19167</v>
      </c>
    </row>
    <row r="70" spans="1:4" x14ac:dyDescent="0.25">
      <c r="A70" s="67">
        <v>42036</v>
      </c>
      <c r="B70" s="66">
        <v>8582</v>
      </c>
      <c r="C70" s="66">
        <v>10323</v>
      </c>
      <c r="D70" s="66">
        <f t="shared" si="0"/>
        <v>18905</v>
      </c>
    </row>
    <row r="71" spans="1:4" x14ac:dyDescent="0.25">
      <c r="A71" s="67">
        <v>42064</v>
      </c>
      <c r="B71" s="66">
        <v>8501</v>
      </c>
      <c r="C71" s="66">
        <v>10249</v>
      </c>
      <c r="D71" s="66">
        <f t="shared" si="0"/>
        <v>18750</v>
      </c>
    </row>
    <row r="72" spans="1:4" x14ac:dyDescent="0.25">
      <c r="A72" s="67">
        <v>42095</v>
      </c>
      <c r="B72" s="66">
        <v>8081</v>
      </c>
      <c r="C72" s="66">
        <v>10066</v>
      </c>
      <c r="D72" s="66">
        <f t="shared" si="0"/>
        <v>18147</v>
      </c>
    </row>
    <row r="73" spans="1:4" x14ac:dyDescent="0.25">
      <c r="A73" s="67">
        <v>42125</v>
      </c>
      <c r="B73" s="66">
        <v>7844</v>
      </c>
      <c r="C73" s="66">
        <v>9748</v>
      </c>
      <c r="D73" s="66">
        <f t="shared" si="0"/>
        <v>17592</v>
      </c>
    </row>
    <row r="74" spans="1:4" x14ac:dyDescent="0.25">
      <c r="A74" s="67">
        <v>42156</v>
      </c>
      <c r="B74" s="66">
        <v>7612</v>
      </c>
      <c r="C74" s="66">
        <v>9675</v>
      </c>
      <c r="D74" s="66">
        <f t="shared" ref="D74:D80" si="1">B74+C74</f>
        <v>17287</v>
      </c>
    </row>
    <row r="75" spans="1:4" x14ac:dyDescent="0.25">
      <c r="A75" s="67">
        <v>42186</v>
      </c>
      <c r="B75" s="66">
        <v>7524</v>
      </c>
      <c r="C75" s="66">
        <v>9425</v>
      </c>
      <c r="D75" s="66">
        <f t="shared" si="1"/>
        <v>16949</v>
      </c>
    </row>
    <row r="76" spans="1:4" x14ac:dyDescent="0.25">
      <c r="A76" s="67">
        <v>42217</v>
      </c>
      <c r="B76" s="66">
        <v>7603</v>
      </c>
      <c r="C76" s="66">
        <v>9487</v>
      </c>
      <c r="D76" s="66">
        <f t="shared" si="1"/>
        <v>17090</v>
      </c>
    </row>
    <row r="77" spans="1:4" x14ac:dyDescent="0.25">
      <c r="A77" s="67">
        <v>42248</v>
      </c>
      <c r="B77" s="66">
        <v>7804</v>
      </c>
      <c r="C77" s="66">
        <v>9865</v>
      </c>
      <c r="D77" s="66">
        <f t="shared" si="1"/>
        <v>17669</v>
      </c>
    </row>
    <row r="78" spans="1:4" x14ac:dyDescent="0.25">
      <c r="A78" s="67">
        <v>42278</v>
      </c>
      <c r="B78" s="66">
        <v>8113</v>
      </c>
      <c r="C78" s="66">
        <v>10075</v>
      </c>
      <c r="D78" s="66">
        <f t="shared" si="1"/>
        <v>18188</v>
      </c>
    </row>
    <row r="79" spans="1:4" x14ac:dyDescent="0.25">
      <c r="A79" s="67">
        <v>42309</v>
      </c>
      <c r="B79" s="66">
        <v>8059</v>
      </c>
      <c r="C79" s="66">
        <v>9743</v>
      </c>
      <c r="D79" s="66">
        <f t="shared" si="1"/>
        <v>17802</v>
      </c>
    </row>
    <row r="80" spans="1:4" x14ac:dyDescent="0.25">
      <c r="A80" s="67">
        <v>42339</v>
      </c>
      <c r="B80" s="66">
        <v>8075</v>
      </c>
      <c r="C80" s="66">
        <v>9543</v>
      </c>
      <c r="D80" s="66">
        <f t="shared" si="1"/>
        <v>17618</v>
      </c>
    </row>
    <row r="81" spans="1:4" x14ac:dyDescent="0.25">
      <c r="A81" s="67">
        <v>42370</v>
      </c>
      <c r="B81" s="66">
        <v>8293</v>
      </c>
      <c r="C81" s="66">
        <v>10079</v>
      </c>
      <c r="D81" s="66">
        <f t="shared" ref="D81:D104" si="2">B81+C81</f>
        <v>18372</v>
      </c>
    </row>
    <row r="82" spans="1:4" x14ac:dyDescent="0.25">
      <c r="A82" s="67">
        <v>42401</v>
      </c>
      <c r="B82" s="66">
        <v>8179</v>
      </c>
      <c r="C82" s="66">
        <v>10090</v>
      </c>
      <c r="D82" s="66">
        <f t="shared" si="2"/>
        <v>18269</v>
      </c>
    </row>
    <row r="83" spans="1:4" x14ac:dyDescent="0.25">
      <c r="A83" s="67">
        <v>42430</v>
      </c>
      <c r="B83" s="66">
        <v>8031</v>
      </c>
      <c r="C83" s="66">
        <v>9929</v>
      </c>
      <c r="D83" s="66">
        <f t="shared" si="2"/>
        <v>17960</v>
      </c>
    </row>
    <row r="84" spans="1:4" x14ac:dyDescent="0.25">
      <c r="A84" s="67">
        <v>42461</v>
      </c>
      <c r="B84" s="66">
        <v>7813</v>
      </c>
      <c r="C84" s="66">
        <v>9890</v>
      </c>
      <c r="D84" s="66">
        <f t="shared" si="2"/>
        <v>17703</v>
      </c>
    </row>
    <row r="85" spans="1:4" x14ac:dyDescent="0.25">
      <c r="A85" s="67">
        <v>42491</v>
      </c>
      <c r="B85" s="66">
        <v>7640</v>
      </c>
      <c r="C85" s="66">
        <v>9734</v>
      </c>
      <c r="D85" s="66">
        <f t="shared" si="2"/>
        <v>17374</v>
      </c>
    </row>
    <row r="86" spans="1:4" x14ac:dyDescent="0.25">
      <c r="A86" s="67">
        <v>42522</v>
      </c>
      <c r="B86" s="66">
        <v>7392</v>
      </c>
      <c r="C86" s="66">
        <v>9342</v>
      </c>
      <c r="D86" s="66">
        <f t="shared" si="2"/>
        <v>16734</v>
      </c>
    </row>
    <row r="87" spans="1:4" x14ac:dyDescent="0.25">
      <c r="A87" s="67">
        <v>42552</v>
      </c>
      <c r="B87" s="66">
        <v>7124</v>
      </c>
      <c r="C87" s="66">
        <v>9180</v>
      </c>
      <c r="D87" s="66">
        <f t="shared" si="2"/>
        <v>16304</v>
      </c>
    </row>
    <row r="88" spans="1:4" x14ac:dyDescent="0.25">
      <c r="A88" s="67">
        <v>42583</v>
      </c>
      <c r="B88" s="66">
        <v>7036</v>
      </c>
      <c r="C88" s="66">
        <v>9211</v>
      </c>
      <c r="D88" s="66">
        <f t="shared" si="2"/>
        <v>16247</v>
      </c>
    </row>
    <row r="89" spans="1:4" x14ac:dyDescent="0.25">
      <c r="A89" s="67">
        <v>42614</v>
      </c>
      <c r="B89" s="66">
        <v>7272</v>
      </c>
      <c r="C89" s="66">
        <v>9549</v>
      </c>
      <c r="D89" s="66">
        <f t="shared" si="2"/>
        <v>16821</v>
      </c>
    </row>
    <row r="90" spans="1:4" x14ac:dyDescent="0.25">
      <c r="A90" s="67">
        <v>42644</v>
      </c>
      <c r="B90" s="66">
        <v>7488</v>
      </c>
      <c r="C90" s="66">
        <v>9625</v>
      </c>
      <c r="D90" s="66">
        <f t="shared" si="2"/>
        <v>17113</v>
      </c>
    </row>
    <row r="91" spans="1:4" x14ac:dyDescent="0.25">
      <c r="A91" s="67">
        <v>42675</v>
      </c>
      <c r="B91" s="66">
        <v>7585</v>
      </c>
      <c r="C91" s="66">
        <v>9746</v>
      </c>
      <c r="D91" s="66">
        <f t="shared" si="2"/>
        <v>17331</v>
      </c>
    </row>
    <row r="92" spans="1:4" x14ac:dyDescent="0.25">
      <c r="A92" s="67">
        <v>42705</v>
      </c>
      <c r="B92" s="66">
        <v>7399</v>
      </c>
      <c r="C92" s="66">
        <v>9262</v>
      </c>
      <c r="D92" s="66">
        <f t="shared" si="2"/>
        <v>16661</v>
      </c>
    </row>
    <row r="93" spans="1:4" x14ac:dyDescent="0.25">
      <c r="A93" s="67">
        <v>42736</v>
      </c>
      <c r="B93" s="66">
        <v>7661</v>
      </c>
      <c r="C93" s="66">
        <v>9621</v>
      </c>
      <c r="D93" s="66">
        <f t="shared" si="2"/>
        <v>17282</v>
      </c>
    </row>
    <row r="94" spans="1:4" x14ac:dyDescent="0.25">
      <c r="A94" s="67">
        <v>42767</v>
      </c>
      <c r="B94" s="66">
        <v>7426</v>
      </c>
      <c r="C94" s="66">
        <v>9542</v>
      </c>
      <c r="D94" s="66">
        <f t="shared" si="2"/>
        <v>16968</v>
      </c>
    </row>
    <row r="95" spans="1:4" x14ac:dyDescent="0.25">
      <c r="A95" s="67">
        <v>42795</v>
      </c>
      <c r="B95" s="66">
        <v>7246</v>
      </c>
      <c r="C95" s="66">
        <v>9543</v>
      </c>
      <c r="D95" s="66">
        <f t="shared" si="2"/>
        <v>16789</v>
      </c>
    </row>
    <row r="96" spans="1:4" x14ac:dyDescent="0.25">
      <c r="A96" s="67">
        <v>42826</v>
      </c>
      <c r="B96" s="66">
        <v>7030</v>
      </c>
      <c r="C96" s="66">
        <v>9428</v>
      </c>
      <c r="D96" s="66">
        <f t="shared" si="2"/>
        <v>16458</v>
      </c>
    </row>
    <row r="97" spans="1:5" x14ac:dyDescent="0.25">
      <c r="A97" s="67">
        <v>42856</v>
      </c>
      <c r="B97" s="66">
        <v>6748</v>
      </c>
      <c r="C97" s="66">
        <v>9179</v>
      </c>
      <c r="D97" s="66">
        <f t="shared" si="2"/>
        <v>15927</v>
      </c>
    </row>
    <row r="98" spans="1:5" x14ac:dyDescent="0.25">
      <c r="A98" s="67">
        <v>42887</v>
      </c>
      <c r="B98" s="66">
        <v>6506</v>
      </c>
      <c r="C98" s="66">
        <v>8969</v>
      </c>
      <c r="D98" s="66">
        <f t="shared" si="2"/>
        <v>15475</v>
      </c>
    </row>
    <row r="99" spans="1:5" x14ac:dyDescent="0.25">
      <c r="A99" s="67">
        <v>42917</v>
      </c>
      <c r="B99" s="66">
        <v>6360</v>
      </c>
      <c r="C99" s="66">
        <v>8754</v>
      </c>
      <c r="D99" s="66">
        <f t="shared" si="2"/>
        <v>15114</v>
      </c>
    </row>
    <row r="100" spans="1:5" x14ac:dyDescent="0.25">
      <c r="A100" s="67">
        <v>42948</v>
      </c>
      <c r="B100" s="66">
        <v>6538</v>
      </c>
      <c r="C100" s="66">
        <v>8967</v>
      </c>
      <c r="D100" s="66">
        <f t="shared" si="2"/>
        <v>15505</v>
      </c>
    </row>
    <row r="101" spans="1:5" x14ac:dyDescent="0.25">
      <c r="A101" s="67">
        <v>42979</v>
      </c>
      <c r="B101" s="66">
        <v>6693</v>
      </c>
      <c r="C101" s="66">
        <v>9138</v>
      </c>
      <c r="D101" s="66">
        <f t="shared" si="2"/>
        <v>15831</v>
      </c>
      <c r="E101" s="82"/>
    </row>
    <row r="102" spans="1:5" x14ac:dyDescent="0.25">
      <c r="A102" s="67">
        <v>43009</v>
      </c>
      <c r="B102" s="66"/>
      <c r="C102" s="66"/>
      <c r="D102" s="66">
        <f t="shared" si="2"/>
        <v>0</v>
      </c>
    </row>
    <row r="103" spans="1:5" x14ac:dyDescent="0.25">
      <c r="A103" s="67">
        <v>43040</v>
      </c>
      <c r="B103" s="66"/>
      <c r="C103" s="66"/>
      <c r="D103" s="66">
        <f t="shared" si="2"/>
        <v>0</v>
      </c>
    </row>
    <row r="104" spans="1:5" x14ac:dyDescent="0.25">
      <c r="A104" s="67">
        <v>43070</v>
      </c>
      <c r="B104" s="66"/>
      <c r="C104" s="66"/>
      <c r="D104" s="66">
        <f t="shared" si="2"/>
        <v>0</v>
      </c>
    </row>
    <row r="105" spans="1:5" x14ac:dyDescent="0.25">
      <c r="A105" s="64"/>
    </row>
    <row r="106" spans="1:5" x14ac:dyDescent="0.25">
      <c r="A106" s="64"/>
    </row>
    <row r="107" spans="1:5" x14ac:dyDescent="0.25">
      <c r="A107" s="64"/>
    </row>
    <row r="108" spans="1:5" x14ac:dyDescent="0.25">
      <c r="A108" s="64"/>
    </row>
    <row r="109" spans="1:5" x14ac:dyDescent="0.25">
      <c r="A109" s="64"/>
    </row>
    <row r="110" spans="1:5" x14ac:dyDescent="0.25">
      <c r="A110" s="64"/>
    </row>
    <row r="111" spans="1:5" x14ac:dyDescent="0.25">
      <c r="A111" s="64"/>
    </row>
    <row r="112" spans="1:5" x14ac:dyDescent="0.25">
      <c r="A112" s="64"/>
    </row>
    <row r="113" spans="1:1" x14ac:dyDescent="0.25">
      <c r="A113" s="64"/>
    </row>
    <row r="114" spans="1:1" x14ac:dyDescent="0.25">
      <c r="A114" s="64"/>
    </row>
    <row r="115" spans="1:1" x14ac:dyDescent="0.25">
      <c r="A115" s="64"/>
    </row>
    <row r="116" spans="1:1" x14ac:dyDescent="0.25">
      <c r="A116" s="64"/>
    </row>
    <row r="117" spans="1:1" x14ac:dyDescent="0.25">
      <c r="A117" s="64"/>
    </row>
    <row r="118" spans="1:1" x14ac:dyDescent="0.25">
      <c r="A118" s="64"/>
    </row>
    <row r="119" spans="1:1" x14ac:dyDescent="0.25">
      <c r="A119" s="64"/>
    </row>
    <row r="120" spans="1:1" x14ac:dyDescent="0.25">
      <c r="A120" s="64"/>
    </row>
    <row r="121" spans="1:1" x14ac:dyDescent="0.25">
      <c r="A121" s="64"/>
    </row>
    <row r="122" spans="1:1" x14ac:dyDescent="0.25">
      <c r="A122" s="64"/>
    </row>
    <row r="123" spans="1:1" x14ac:dyDescent="0.25">
      <c r="A123" s="64"/>
    </row>
    <row r="124" spans="1:1" x14ac:dyDescent="0.25">
      <c r="A124" s="64"/>
    </row>
    <row r="125" spans="1:1" x14ac:dyDescent="0.25">
      <c r="A125" s="64"/>
    </row>
    <row r="126" spans="1:1" x14ac:dyDescent="0.25">
      <c r="A126" s="64"/>
    </row>
    <row r="127" spans="1:1" x14ac:dyDescent="0.25">
      <c r="A127" s="64"/>
    </row>
    <row r="128" spans="1:1" x14ac:dyDescent="0.25">
      <c r="A128" s="64"/>
    </row>
    <row r="129" spans="1:1" x14ac:dyDescent="0.25">
      <c r="A129" s="64"/>
    </row>
    <row r="130" spans="1:1" x14ac:dyDescent="0.25">
      <c r="A130" s="64"/>
    </row>
    <row r="131" spans="1:1" x14ac:dyDescent="0.25">
      <c r="A131" s="64"/>
    </row>
    <row r="132" spans="1:1" x14ac:dyDescent="0.25">
      <c r="A132" s="64"/>
    </row>
    <row r="133" spans="1:1" x14ac:dyDescent="0.25">
      <c r="A133" s="64"/>
    </row>
    <row r="134" spans="1:1" x14ac:dyDescent="0.25">
      <c r="A134" s="64"/>
    </row>
    <row r="135" spans="1:1" x14ac:dyDescent="0.25">
      <c r="A135" s="64"/>
    </row>
    <row r="136" spans="1:1" x14ac:dyDescent="0.25">
      <c r="A136" s="64"/>
    </row>
    <row r="137" spans="1:1" x14ac:dyDescent="0.25">
      <c r="A137" s="64"/>
    </row>
    <row r="138" spans="1:1" x14ac:dyDescent="0.25">
      <c r="A138" s="64"/>
    </row>
    <row r="139" spans="1:1" x14ac:dyDescent="0.25">
      <c r="A139" s="64"/>
    </row>
    <row r="140" spans="1:1" x14ac:dyDescent="0.25">
      <c r="A140" s="64"/>
    </row>
    <row r="141" spans="1:1" x14ac:dyDescent="0.25">
      <c r="A141" s="64"/>
    </row>
    <row r="142" spans="1:1" x14ac:dyDescent="0.25">
      <c r="A142" s="64"/>
    </row>
    <row r="143" spans="1:1" x14ac:dyDescent="0.25">
      <c r="A143" s="64"/>
    </row>
    <row r="144" spans="1:1" x14ac:dyDescent="0.25">
      <c r="A144" s="64"/>
    </row>
    <row r="145" spans="1:1" x14ac:dyDescent="0.25">
      <c r="A145" s="64"/>
    </row>
    <row r="146" spans="1:1" x14ac:dyDescent="0.25">
      <c r="A146" s="64"/>
    </row>
    <row r="147" spans="1:1" x14ac:dyDescent="0.25">
      <c r="A147" s="64"/>
    </row>
    <row r="148" spans="1:1" x14ac:dyDescent="0.25">
      <c r="A148" s="64"/>
    </row>
    <row r="149" spans="1:1" x14ac:dyDescent="0.25">
      <c r="A149" s="64"/>
    </row>
    <row r="150" spans="1:1" x14ac:dyDescent="0.25">
      <c r="A150" s="64"/>
    </row>
    <row r="151" spans="1:1" x14ac:dyDescent="0.25">
      <c r="A151" s="64"/>
    </row>
    <row r="152" spans="1:1" x14ac:dyDescent="0.25">
      <c r="A152" s="64"/>
    </row>
    <row r="153" spans="1:1" x14ac:dyDescent="0.25">
      <c r="A153" s="64"/>
    </row>
    <row r="154" spans="1:1" x14ac:dyDescent="0.25">
      <c r="A154" s="64"/>
    </row>
    <row r="155" spans="1:1" x14ac:dyDescent="0.25">
      <c r="A155" s="64"/>
    </row>
    <row r="156" spans="1:1" x14ac:dyDescent="0.25">
      <c r="A156" s="64"/>
    </row>
    <row r="157" spans="1:1" x14ac:dyDescent="0.25">
      <c r="A157" s="64"/>
    </row>
    <row r="158" spans="1:1" x14ac:dyDescent="0.25">
      <c r="A158" s="64"/>
    </row>
    <row r="159" spans="1:1" x14ac:dyDescent="0.25">
      <c r="A159" s="64"/>
    </row>
    <row r="160" spans="1:1" x14ac:dyDescent="0.25">
      <c r="A160" s="64"/>
    </row>
    <row r="161" spans="1:1" x14ac:dyDescent="0.25">
      <c r="A161" s="64"/>
    </row>
    <row r="162" spans="1:1" x14ac:dyDescent="0.25">
      <c r="A162" s="64"/>
    </row>
    <row r="163" spans="1:1" x14ac:dyDescent="0.25">
      <c r="A163" s="64"/>
    </row>
    <row r="164" spans="1:1" x14ac:dyDescent="0.25">
      <c r="A164" s="64"/>
    </row>
    <row r="165" spans="1:1" x14ac:dyDescent="0.25">
      <c r="A165" s="64"/>
    </row>
    <row r="166" spans="1:1" x14ac:dyDescent="0.25">
      <c r="A166" s="64"/>
    </row>
    <row r="167" spans="1:1" x14ac:dyDescent="0.25">
      <c r="A167" s="64"/>
    </row>
    <row r="168" spans="1:1" x14ac:dyDescent="0.25">
      <c r="A168" s="64"/>
    </row>
    <row r="169" spans="1:1" x14ac:dyDescent="0.25">
      <c r="A169" s="64"/>
    </row>
    <row r="170" spans="1:1" x14ac:dyDescent="0.25">
      <c r="A170" s="64"/>
    </row>
    <row r="171" spans="1:1" x14ac:dyDescent="0.25">
      <c r="A171" s="64"/>
    </row>
    <row r="172" spans="1:1" x14ac:dyDescent="0.25">
      <c r="A172" s="64"/>
    </row>
    <row r="173" spans="1:1" x14ac:dyDescent="0.25">
      <c r="A173" s="64"/>
    </row>
    <row r="174" spans="1:1" x14ac:dyDescent="0.25">
      <c r="A174" s="64"/>
    </row>
    <row r="175" spans="1:1" x14ac:dyDescent="0.25">
      <c r="A175" s="64"/>
    </row>
    <row r="176" spans="1:1" x14ac:dyDescent="0.25">
      <c r="A176" s="64"/>
    </row>
    <row r="177" spans="1:1" x14ac:dyDescent="0.25">
      <c r="A177" s="64"/>
    </row>
    <row r="178" spans="1:1" x14ac:dyDescent="0.25">
      <c r="A178" s="64"/>
    </row>
    <row r="179" spans="1:1" x14ac:dyDescent="0.25">
      <c r="A179" s="64"/>
    </row>
    <row r="180" spans="1:1" x14ac:dyDescent="0.25">
      <c r="A180" s="64"/>
    </row>
    <row r="181" spans="1:1" x14ac:dyDescent="0.25">
      <c r="A181" s="64"/>
    </row>
    <row r="182" spans="1:1" x14ac:dyDescent="0.25">
      <c r="A182" s="64"/>
    </row>
    <row r="183" spans="1:1" x14ac:dyDescent="0.25">
      <c r="A183" s="64"/>
    </row>
    <row r="184" spans="1:1" x14ac:dyDescent="0.25">
      <c r="A184" s="64"/>
    </row>
    <row r="185" spans="1:1" x14ac:dyDescent="0.25">
      <c r="A185" s="64"/>
    </row>
    <row r="186" spans="1:1" x14ac:dyDescent="0.25">
      <c r="A186" s="64"/>
    </row>
    <row r="187" spans="1:1" x14ac:dyDescent="0.25">
      <c r="A187" s="64"/>
    </row>
    <row r="188" spans="1:1" x14ac:dyDescent="0.25">
      <c r="A188" s="64"/>
    </row>
    <row r="189" spans="1:1" x14ac:dyDescent="0.25">
      <c r="A189" s="64"/>
    </row>
    <row r="190" spans="1:1" x14ac:dyDescent="0.25">
      <c r="A190" s="64"/>
    </row>
    <row r="191" spans="1:1" x14ac:dyDescent="0.25">
      <c r="A191" s="64"/>
    </row>
    <row r="192" spans="1:1" x14ac:dyDescent="0.25">
      <c r="A192" s="64"/>
    </row>
    <row r="193" spans="1:1" x14ac:dyDescent="0.25">
      <c r="A193" s="64"/>
    </row>
    <row r="194" spans="1:1" x14ac:dyDescent="0.25">
      <c r="A194" s="64"/>
    </row>
    <row r="195" spans="1:1" x14ac:dyDescent="0.25">
      <c r="A195" s="64"/>
    </row>
    <row r="196" spans="1:1" x14ac:dyDescent="0.25">
      <c r="A196" s="64"/>
    </row>
    <row r="197" spans="1:1" x14ac:dyDescent="0.25">
      <c r="A197" s="64"/>
    </row>
    <row r="198" spans="1:1" x14ac:dyDescent="0.25">
      <c r="A198" s="64"/>
    </row>
    <row r="199" spans="1:1" x14ac:dyDescent="0.25">
      <c r="A199" s="64"/>
    </row>
    <row r="200" spans="1:1" x14ac:dyDescent="0.25">
      <c r="A200" s="64"/>
    </row>
    <row r="201" spans="1:1" x14ac:dyDescent="0.25">
      <c r="A201" s="64"/>
    </row>
    <row r="202" spans="1:1" x14ac:dyDescent="0.25">
      <c r="A202" s="64"/>
    </row>
    <row r="203" spans="1:1" x14ac:dyDescent="0.25">
      <c r="A203" s="64"/>
    </row>
    <row r="204" spans="1:1" x14ac:dyDescent="0.25">
      <c r="A204" s="64"/>
    </row>
    <row r="205" spans="1:1" x14ac:dyDescent="0.25">
      <c r="A205" s="64"/>
    </row>
    <row r="206" spans="1:1" x14ac:dyDescent="0.25">
      <c r="A206" s="64"/>
    </row>
    <row r="207" spans="1:1" x14ac:dyDescent="0.25">
      <c r="A207" s="64"/>
    </row>
    <row r="208" spans="1:1" x14ac:dyDescent="0.25">
      <c r="A208" s="64"/>
    </row>
    <row r="209" spans="1:1" x14ac:dyDescent="0.25">
      <c r="A209" s="64"/>
    </row>
    <row r="210" spans="1:1" x14ac:dyDescent="0.25">
      <c r="A210" s="64"/>
    </row>
    <row r="211" spans="1:1" x14ac:dyDescent="0.25">
      <c r="A211" s="64"/>
    </row>
  </sheetData>
  <mergeCells count="3">
    <mergeCell ref="A4:H4"/>
    <mergeCell ref="B7:D7"/>
    <mergeCell ref="F27:O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heetViews>
  <sheetFormatPr baseColWidth="10" defaultRowHeight="12.75" x14ac:dyDescent="0.2"/>
  <cols>
    <col min="1" max="1" width="12" style="2" customWidth="1"/>
    <col min="2" max="2" width="15.28515625" style="2" customWidth="1"/>
    <col min="3" max="3" width="8.28515625" style="2" bestFit="1" customWidth="1"/>
    <col min="4" max="4" width="10.85546875" style="2" bestFit="1" customWidth="1"/>
    <col min="5" max="5" width="14.28515625" style="2" bestFit="1" customWidth="1"/>
    <col min="6" max="6" width="8.28515625" style="2" bestFit="1" customWidth="1"/>
    <col min="7" max="7" width="10.85546875" style="2" bestFit="1" customWidth="1"/>
    <col min="8" max="8" width="11.140625" style="2" bestFit="1" customWidth="1"/>
    <col min="9" max="9" width="9.5703125" style="2" bestFit="1" customWidth="1"/>
    <col min="10" max="10" width="10.85546875" style="2" bestFit="1" customWidth="1"/>
    <col min="11" max="16384" width="11.42578125" style="2"/>
  </cols>
  <sheetData>
    <row r="1" spans="1:10" s="23" customFormat="1" ht="15.75" x14ac:dyDescent="0.25">
      <c r="A1" s="23" t="s">
        <v>27</v>
      </c>
    </row>
    <row r="2" spans="1:10" s="47" customFormat="1" ht="15.75" x14ac:dyDescent="0.25"/>
    <row r="3" spans="1:10" s="47" customFormat="1" ht="15.75" x14ac:dyDescent="0.25">
      <c r="A3" s="83" t="s">
        <v>127</v>
      </c>
      <c r="B3" s="83"/>
      <c r="C3" s="83"/>
      <c r="D3" s="83"/>
      <c r="E3" s="83"/>
      <c r="F3" s="83"/>
      <c r="G3" s="83"/>
      <c r="H3" s="83"/>
      <c r="I3" s="83"/>
      <c r="J3" s="83"/>
    </row>
    <row r="4" spans="1:10" s="47" customFormat="1" ht="15.75" x14ac:dyDescent="0.25">
      <c r="A4" s="83"/>
      <c r="B4" s="83"/>
      <c r="C4" s="83"/>
      <c r="D4" s="83"/>
      <c r="E4" s="83"/>
      <c r="F4" s="83"/>
      <c r="G4" s="83"/>
      <c r="H4" s="83"/>
      <c r="I4" s="83"/>
      <c r="J4" s="83"/>
    </row>
    <row r="5" spans="1:10" s="47" customFormat="1" ht="15.75" x14ac:dyDescent="0.25"/>
    <row r="7" spans="1:10" x14ac:dyDescent="0.2">
      <c r="A7" s="92" t="s">
        <v>128</v>
      </c>
      <c r="B7" s="92"/>
      <c r="C7" s="92"/>
      <c r="D7" s="92"/>
      <c r="E7" s="92"/>
      <c r="F7" s="92"/>
      <c r="G7" s="92"/>
      <c r="H7" s="92"/>
      <c r="I7" s="92"/>
      <c r="J7" s="92"/>
    </row>
    <row r="8" spans="1:10" x14ac:dyDescent="0.2">
      <c r="A8" s="89" t="s">
        <v>111</v>
      </c>
      <c r="B8" s="91" t="s">
        <v>105</v>
      </c>
      <c r="C8" s="91"/>
      <c r="D8" s="91"/>
      <c r="E8" s="91" t="s">
        <v>2</v>
      </c>
      <c r="F8" s="91"/>
      <c r="G8" s="91"/>
      <c r="H8" s="91" t="s">
        <v>3</v>
      </c>
      <c r="I8" s="91"/>
      <c r="J8" s="91"/>
    </row>
    <row r="9" spans="1:10" s="24" customFormat="1" ht="31.5" customHeight="1" x14ac:dyDescent="0.25">
      <c r="A9" s="90"/>
      <c r="B9" s="25" t="s">
        <v>22</v>
      </c>
      <c r="C9" s="25" t="s">
        <v>23</v>
      </c>
      <c r="D9" s="41" t="s">
        <v>103</v>
      </c>
      <c r="E9" s="25" t="s">
        <v>24</v>
      </c>
      <c r="F9" s="25" t="s">
        <v>23</v>
      </c>
      <c r="G9" s="41" t="s">
        <v>104</v>
      </c>
      <c r="H9" s="25" t="s">
        <v>25</v>
      </c>
      <c r="I9" s="25" t="s">
        <v>23</v>
      </c>
      <c r="J9" s="18" t="s">
        <v>26</v>
      </c>
    </row>
    <row r="10" spans="1:10" x14ac:dyDescent="0.2">
      <c r="A10" s="19" t="s">
        <v>7</v>
      </c>
      <c r="B10" s="74">
        <v>173</v>
      </c>
      <c r="C10" s="20">
        <f>'Población Badajoz'!E12</f>
        <v>3106</v>
      </c>
      <c r="D10" s="50">
        <f>B10/C10</f>
        <v>5.5698647778493239E-2</v>
      </c>
      <c r="E10" s="74">
        <v>167</v>
      </c>
      <c r="F10" s="20">
        <f>'Población Badajoz'!F12</f>
        <v>2999</v>
      </c>
      <c r="G10" s="50">
        <f>E10/F10</f>
        <v>5.5685228409469822E-2</v>
      </c>
      <c r="H10" s="20">
        <f>B10+E10</f>
        <v>340</v>
      </c>
      <c r="I10" s="20">
        <f>C10+F10</f>
        <v>6105</v>
      </c>
      <c r="J10" s="50">
        <f>H10/I10</f>
        <v>5.5692055692055695E-2</v>
      </c>
    </row>
    <row r="11" spans="1:10" x14ac:dyDescent="0.2">
      <c r="A11" s="19" t="s">
        <v>8</v>
      </c>
      <c r="B11" s="74">
        <v>595</v>
      </c>
      <c r="C11" s="20">
        <f>'Población Badajoz'!E13</f>
        <v>4357</v>
      </c>
      <c r="D11" s="50">
        <f t="shared" ref="D11:D20" si="0">B11/C11</f>
        <v>0.13656185448703237</v>
      </c>
      <c r="E11" s="74">
        <v>665</v>
      </c>
      <c r="F11" s="20">
        <f>'Población Badajoz'!F13</f>
        <v>4137</v>
      </c>
      <c r="G11" s="50">
        <f t="shared" ref="G11:G20" si="1">E11/F11</f>
        <v>0.16074450084602368</v>
      </c>
      <c r="H11" s="20">
        <f t="shared" ref="H11:H19" si="2">B11+E11</f>
        <v>1260</v>
      </c>
      <c r="I11" s="20">
        <f t="shared" ref="I11:I19" si="3">C11+F11</f>
        <v>8494</v>
      </c>
      <c r="J11" s="50">
        <f t="shared" ref="J11:J20" si="4">H11/I11</f>
        <v>0.1483400047092065</v>
      </c>
    </row>
    <row r="12" spans="1:10" x14ac:dyDescent="0.2">
      <c r="A12" s="19" t="s">
        <v>9</v>
      </c>
      <c r="B12" s="74">
        <v>778</v>
      </c>
      <c r="C12" s="20">
        <f>'Población Badajoz'!E14</f>
        <v>4809</v>
      </c>
      <c r="D12" s="50">
        <f t="shared" si="0"/>
        <v>0.1617799958411312</v>
      </c>
      <c r="E12" s="74">
        <v>952</v>
      </c>
      <c r="F12" s="20">
        <f>'Población Badajoz'!F14</f>
        <v>4586</v>
      </c>
      <c r="G12" s="50">
        <f t="shared" si="1"/>
        <v>0.20758831225468818</v>
      </c>
      <c r="H12" s="20">
        <f t="shared" si="2"/>
        <v>1730</v>
      </c>
      <c r="I12" s="20">
        <f t="shared" si="3"/>
        <v>9395</v>
      </c>
      <c r="J12" s="50">
        <f t="shared" si="4"/>
        <v>0.18414050026609899</v>
      </c>
    </row>
    <row r="13" spans="1:10" x14ac:dyDescent="0.2">
      <c r="A13" s="19" t="s">
        <v>10</v>
      </c>
      <c r="B13" s="74">
        <v>711</v>
      </c>
      <c r="C13" s="20">
        <f>'Población Badajoz'!E15</f>
        <v>5239</v>
      </c>
      <c r="D13" s="50">
        <f t="shared" si="0"/>
        <v>0.13571292231341858</v>
      </c>
      <c r="E13" s="74">
        <v>1028</v>
      </c>
      <c r="F13" s="20">
        <f>'Población Badajoz'!F15</f>
        <v>5362</v>
      </c>
      <c r="G13" s="50">
        <f t="shared" si="1"/>
        <v>0.19171950764640058</v>
      </c>
      <c r="H13" s="20">
        <f t="shared" si="2"/>
        <v>1739</v>
      </c>
      <c r="I13" s="20">
        <f t="shared" si="3"/>
        <v>10601</v>
      </c>
      <c r="J13" s="50">
        <f t="shared" si="4"/>
        <v>0.16404112819545327</v>
      </c>
    </row>
    <row r="14" spans="1:10" x14ac:dyDescent="0.2">
      <c r="A14" s="19" t="s">
        <v>11</v>
      </c>
      <c r="B14" s="74">
        <v>680</v>
      </c>
      <c r="C14" s="20">
        <f>'Población Badajoz'!E16</f>
        <v>6132</v>
      </c>
      <c r="D14" s="50">
        <f t="shared" si="0"/>
        <v>0.11089367253750815</v>
      </c>
      <c r="E14" s="74">
        <v>1100</v>
      </c>
      <c r="F14" s="20">
        <f>'Población Badajoz'!F16</f>
        <v>6328</v>
      </c>
      <c r="G14" s="50">
        <f t="shared" si="1"/>
        <v>0.1738305941845765</v>
      </c>
      <c r="H14" s="20">
        <f t="shared" si="2"/>
        <v>1780</v>
      </c>
      <c r="I14" s="20">
        <f t="shared" si="3"/>
        <v>12460</v>
      </c>
      <c r="J14" s="50">
        <f t="shared" si="4"/>
        <v>0.14285714285714285</v>
      </c>
    </row>
    <row r="15" spans="1:10" x14ac:dyDescent="0.2">
      <c r="A15" s="19" t="s">
        <v>12</v>
      </c>
      <c r="B15" s="74">
        <v>727</v>
      </c>
      <c r="C15" s="20">
        <f>'Población Badajoz'!E17</f>
        <v>6365</v>
      </c>
      <c r="D15" s="50">
        <f t="shared" si="0"/>
        <v>0.11421838177533386</v>
      </c>
      <c r="E15" s="74">
        <v>1133</v>
      </c>
      <c r="F15" s="20">
        <f>'Población Badajoz'!F17</f>
        <v>6299</v>
      </c>
      <c r="G15" s="50">
        <f t="shared" si="1"/>
        <v>0.17986982060644546</v>
      </c>
      <c r="H15" s="20">
        <f t="shared" si="2"/>
        <v>1860</v>
      </c>
      <c r="I15" s="20">
        <f t="shared" si="3"/>
        <v>12664</v>
      </c>
      <c r="J15" s="50">
        <f t="shared" si="4"/>
        <v>0.14687302590018952</v>
      </c>
    </row>
    <row r="16" spans="1:10" x14ac:dyDescent="0.2">
      <c r="A16" s="19" t="s">
        <v>13</v>
      </c>
      <c r="B16" s="74">
        <v>881</v>
      </c>
      <c r="C16" s="20">
        <f>'Población Badajoz'!E18</f>
        <v>5748</v>
      </c>
      <c r="D16" s="50">
        <f t="shared" si="0"/>
        <v>0.15327070285316632</v>
      </c>
      <c r="E16" s="74">
        <v>1265</v>
      </c>
      <c r="F16" s="20">
        <f>'Población Badajoz'!F18</f>
        <v>5997</v>
      </c>
      <c r="G16" s="50">
        <f t="shared" si="1"/>
        <v>0.21093880273470067</v>
      </c>
      <c r="H16" s="20">
        <f t="shared" si="2"/>
        <v>2146</v>
      </c>
      <c r="I16" s="20">
        <f t="shared" si="3"/>
        <v>11745</v>
      </c>
      <c r="J16" s="50">
        <f t="shared" si="4"/>
        <v>0.18271604938271604</v>
      </c>
    </row>
    <row r="17" spans="1:10" x14ac:dyDescent="0.2">
      <c r="A17" s="19" t="s">
        <v>14</v>
      </c>
      <c r="B17" s="74">
        <v>846</v>
      </c>
      <c r="C17" s="20">
        <f>'Población Badajoz'!E19</f>
        <v>5396</v>
      </c>
      <c r="D17" s="50">
        <f t="shared" si="0"/>
        <v>0.15678280207561157</v>
      </c>
      <c r="E17" s="74">
        <v>1151</v>
      </c>
      <c r="F17" s="20">
        <f>'Población Badajoz'!F19</f>
        <v>5818</v>
      </c>
      <c r="G17" s="50">
        <f t="shared" si="1"/>
        <v>0.1978343073221038</v>
      </c>
      <c r="H17" s="20">
        <f t="shared" si="2"/>
        <v>1997</v>
      </c>
      <c r="I17" s="20">
        <f t="shared" si="3"/>
        <v>11214</v>
      </c>
      <c r="J17" s="50">
        <f t="shared" si="4"/>
        <v>0.17808097021580169</v>
      </c>
    </row>
    <row r="18" spans="1:10" x14ac:dyDescent="0.2">
      <c r="A18" s="19" t="s">
        <v>15</v>
      </c>
      <c r="B18" s="74">
        <v>821</v>
      </c>
      <c r="C18" s="20">
        <f>'Población Badajoz'!E20</f>
        <v>4771</v>
      </c>
      <c r="D18" s="50">
        <f t="shared" si="0"/>
        <v>0.17208132466988052</v>
      </c>
      <c r="E18" s="74">
        <v>1006</v>
      </c>
      <c r="F18" s="20">
        <f>'Población Badajoz'!F20</f>
        <v>5224</v>
      </c>
      <c r="G18" s="50">
        <f t="shared" si="1"/>
        <v>0.19257274119448697</v>
      </c>
      <c r="H18" s="20">
        <f t="shared" si="2"/>
        <v>1827</v>
      </c>
      <c r="I18" s="20">
        <f t="shared" si="3"/>
        <v>9995</v>
      </c>
      <c r="J18" s="50">
        <f t="shared" si="4"/>
        <v>0.18279139569784891</v>
      </c>
    </row>
    <row r="19" spans="1:10" x14ac:dyDescent="0.2">
      <c r="A19" s="19" t="s">
        <v>16</v>
      </c>
      <c r="B19" s="74">
        <v>481</v>
      </c>
      <c r="C19" s="20">
        <f>'Población Badajoz'!E21</f>
        <v>3766</v>
      </c>
      <c r="D19" s="50">
        <f t="shared" si="0"/>
        <v>0.12772172065852364</v>
      </c>
      <c r="E19" s="74">
        <v>671</v>
      </c>
      <c r="F19" s="20">
        <f>'Población Badajoz'!F21</f>
        <v>4167</v>
      </c>
      <c r="G19" s="50">
        <f t="shared" si="1"/>
        <v>0.16102711783057355</v>
      </c>
      <c r="H19" s="20">
        <f t="shared" si="2"/>
        <v>1152</v>
      </c>
      <c r="I19" s="20">
        <f t="shared" si="3"/>
        <v>7933</v>
      </c>
      <c r="J19" s="50">
        <f t="shared" si="4"/>
        <v>0.14521618555401489</v>
      </c>
    </row>
    <row r="20" spans="1:10" ht="15.75" x14ac:dyDescent="0.25">
      <c r="A20" s="26" t="s">
        <v>3</v>
      </c>
      <c r="B20" s="22">
        <f>SUM(B10:B19)</f>
        <v>6693</v>
      </c>
      <c r="C20" s="22">
        <f>SUM(C10:C19)</f>
        <v>49689</v>
      </c>
      <c r="D20" s="52">
        <f t="shared" si="0"/>
        <v>0.13469782044315642</v>
      </c>
      <c r="E20" s="22">
        <f>SUM(E10:E19)</f>
        <v>9138</v>
      </c>
      <c r="F20" s="22">
        <f>SUM(F10:F19)</f>
        <v>50917</v>
      </c>
      <c r="G20" s="52">
        <f t="shared" si="1"/>
        <v>0.17946854685075711</v>
      </c>
      <c r="H20" s="22">
        <f>SUM(H10:H19)</f>
        <v>15831</v>
      </c>
      <c r="I20" s="22">
        <f>SUM(I10:I19)</f>
        <v>100606</v>
      </c>
      <c r="J20" s="52">
        <f t="shared" si="4"/>
        <v>0.15735642009422898</v>
      </c>
    </row>
    <row r="40" spans="2:8" x14ac:dyDescent="0.2">
      <c r="B40" s="88" t="s">
        <v>129</v>
      </c>
      <c r="C40" s="88"/>
      <c r="D40" s="88"/>
      <c r="E40" s="88"/>
      <c r="F40" s="88"/>
      <c r="G40" s="88"/>
      <c r="H40" s="88"/>
    </row>
    <row r="41" spans="2:8" x14ac:dyDescent="0.2">
      <c r="B41" s="88"/>
      <c r="C41" s="88"/>
      <c r="D41" s="88"/>
      <c r="E41" s="88"/>
      <c r="F41" s="88"/>
      <c r="G41" s="88"/>
      <c r="H41" s="88"/>
    </row>
    <row r="42" spans="2:8" x14ac:dyDescent="0.2">
      <c r="B42" s="88"/>
      <c r="C42" s="88"/>
      <c r="D42" s="88"/>
      <c r="E42" s="88"/>
      <c r="F42" s="88"/>
      <c r="G42" s="88"/>
      <c r="H42" s="88"/>
    </row>
  </sheetData>
  <mergeCells count="7">
    <mergeCell ref="A3:J4"/>
    <mergeCell ref="A8:A9"/>
    <mergeCell ref="B40:H42"/>
    <mergeCell ref="B8:D8"/>
    <mergeCell ref="E8:G8"/>
    <mergeCell ref="H8:J8"/>
    <mergeCell ref="A7:J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heetViews>
  <sheetFormatPr baseColWidth="10" defaultRowHeight="12.75" x14ac:dyDescent="0.2"/>
  <cols>
    <col min="1" max="4" width="11.42578125" style="17"/>
    <col min="5" max="5" width="12.5703125" style="17" customWidth="1"/>
    <col min="6" max="16384" width="11.42578125" style="17"/>
  </cols>
  <sheetData>
    <row r="1" spans="1:8" ht="15.75" x14ac:dyDescent="0.25">
      <c r="A1" s="23" t="s">
        <v>27</v>
      </c>
    </row>
    <row r="2" spans="1:8" s="40" customFormat="1" ht="15.75" x14ac:dyDescent="0.25">
      <c r="A2" s="47"/>
    </row>
    <row r="3" spans="1:8" s="40" customFormat="1" ht="17.25" customHeight="1" x14ac:dyDescent="0.2">
      <c r="A3" s="83" t="s">
        <v>130</v>
      </c>
      <c r="B3" s="83"/>
      <c r="C3" s="83"/>
      <c r="D3" s="83"/>
      <c r="E3" s="83"/>
      <c r="F3" s="83"/>
      <c r="G3" s="83"/>
      <c r="H3" s="83"/>
    </row>
    <row r="4" spans="1:8" s="40" customFormat="1" x14ac:dyDescent="0.2">
      <c r="A4" s="83"/>
      <c r="B4" s="83"/>
      <c r="C4" s="83"/>
      <c r="D4" s="83"/>
      <c r="E4" s="83"/>
      <c r="F4" s="83"/>
      <c r="G4" s="83"/>
      <c r="H4" s="83"/>
    </row>
    <row r="6" spans="1:8" x14ac:dyDescent="0.2">
      <c r="A6" s="95" t="s">
        <v>128</v>
      </c>
      <c r="B6" s="95"/>
      <c r="C6" s="95"/>
      <c r="D6" s="95"/>
      <c r="E6" s="95"/>
      <c r="F6" s="95"/>
      <c r="G6" s="95"/>
    </row>
    <row r="7" spans="1:8" x14ac:dyDescent="0.2">
      <c r="A7" s="93" t="s">
        <v>111</v>
      </c>
      <c r="B7" s="95" t="s">
        <v>107</v>
      </c>
      <c r="C7" s="95"/>
      <c r="D7" s="95" t="s">
        <v>29</v>
      </c>
      <c r="E7" s="95"/>
      <c r="F7" s="95" t="s">
        <v>30</v>
      </c>
      <c r="G7" s="95"/>
    </row>
    <row r="8" spans="1:8" ht="38.25" x14ac:dyDescent="0.2">
      <c r="A8" s="94"/>
      <c r="B8" s="41" t="s">
        <v>106</v>
      </c>
      <c r="C8" s="18" t="s">
        <v>31</v>
      </c>
      <c r="D8" s="18" t="s">
        <v>33</v>
      </c>
      <c r="E8" s="18" t="s">
        <v>31</v>
      </c>
      <c r="F8" s="18" t="s">
        <v>32</v>
      </c>
      <c r="G8" s="18" t="s">
        <v>34</v>
      </c>
      <c r="H8" s="16"/>
    </row>
    <row r="9" spans="1:8" x14ac:dyDescent="0.2">
      <c r="A9" s="19" t="s">
        <v>7</v>
      </c>
      <c r="B9" s="20">
        <f>'PEEA-Desempleo'!B10</f>
        <v>173</v>
      </c>
      <c r="C9" s="50">
        <f>B9/F9</f>
        <v>0.50882352941176467</v>
      </c>
      <c r="D9" s="20">
        <f>'PEEA-Desempleo'!E10</f>
        <v>167</v>
      </c>
      <c r="E9" s="50">
        <f>D9/F9</f>
        <v>0.49117647058823527</v>
      </c>
      <c r="F9" s="20">
        <f>B9+D9</f>
        <v>340</v>
      </c>
      <c r="G9" s="55">
        <f>F9/$F$19</f>
        <v>2.1476849219885037E-2</v>
      </c>
    </row>
    <row r="10" spans="1:8" x14ac:dyDescent="0.2">
      <c r="A10" s="19" t="s">
        <v>8</v>
      </c>
      <c r="B10" s="20">
        <f>'PEEA-Desempleo'!B11</f>
        <v>595</v>
      </c>
      <c r="C10" s="50">
        <f t="shared" ref="C10:C19" si="0">B10/F10</f>
        <v>0.47222222222222221</v>
      </c>
      <c r="D10" s="20">
        <f>'PEEA-Desempleo'!E11</f>
        <v>665</v>
      </c>
      <c r="E10" s="50">
        <f t="shared" ref="E10:E19" si="1">D10/F10</f>
        <v>0.52777777777777779</v>
      </c>
      <c r="F10" s="20">
        <f t="shared" ref="F10:F19" si="2">B10+D10</f>
        <v>1260</v>
      </c>
      <c r="G10" s="55">
        <f t="shared" ref="G10:G19" si="3">F10/$F$19</f>
        <v>7.9590676520750428E-2</v>
      </c>
    </row>
    <row r="11" spans="1:8" x14ac:dyDescent="0.2">
      <c r="A11" s="19" t="s">
        <v>9</v>
      </c>
      <c r="B11" s="20">
        <f>'PEEA-Desempleo'!B12</f>
        <v>778</v>
      </c>
      <c r="C11" s="50">
        <f t="shared" si="0"/>
        <v>0.44971098265895953</v>
      </c>
      <c r="D11" s="20">
        <f>'PEEA-Desempleo'!E12</f>
        <v>952</v>
      </c>
      <c r="E11" s="50">
        <f t="shared" si="1"/>
        <v>0.55028901734104041</v>
      </c>
      <c r="F11" s="20">
        <f t="shared" si="2"/>
        <v>1730</v>
      </c>
      <c r="G11" s="55">
        <f t="shared" si="3"/>
        <v>0.10927926220706209</v>
      </c>
    </row>
    <row r="12" spans="1:8" x14ac:dyDescent="0.2">
      <c r="A12" s="19" t="s">
        <v>10</v>
      </c>
      <c r="B12" s="20">
        <f>'PEEA-Desempleo'!B13</f>
        <v>711</v>
      </c>
      <c r="C12" s="50">
        <f t="shared" si="0"/>
        <v>0.40885566417481312</v>
      </c>
      <c r="D12" s="20">
        <f>'PEEA-Desempleo'!E13</f>
        <v>1028</v>
      </c>
      <c r="E12" s="50">
        <f t="shared" si="1"/>
        <v>0.59114433582518688</v>
      </c>
      <c r="F12" s="20">
        <f t="shared" si="2"/>
        <v>1739</v>
      </c>
      <c r="G12" s="55">
        <f t="shared" si="3"/>
        <v>0.10984776703935317</v>
      </c>
    </row>
    <row r="13" spans="1:8" x14ac:dyDescent="0.2">
      <c r="A13" s="19" t="s">
        <v>11</v>
      </c>
      <c r="B13" s="20">
        <f>'PEEA-Desempleo'!B14</f>
        <v>680</v>
      </c>
      <c r="C13" s="50">
        <f t="shared" si="0"/>
        <v>0.38202247191011235</v>
      </c>
      <c r="D13" s="20">
        <f>'PEEA-Desempleo'!E14</f>
        <v>1100</v>
      </c>
      <c r="E13" s="50">
        <f t="shared" si="1"/>
        <v>0.6179775280898876</v>
      </c>
      <c r="F13" s="20">
        <f t="shared" si="2"/>
        <v>1780</v>
      </c>
      <c r="G13" s="55">
        <f t="shared" si="3"/>
        <v>0.11243762238645695</v>
      </c>
    </row>
    <row r="14" spans="1:8" x14ac:dyDescent="0.2">
      <c r="A14" s="19" t="s">
        <v>12</v>
      </c>
      <c r="B14" s="20">
        <f>'PEEA-Desempleo'!B15</f>
        <v>727</v>
      </c>
      <c r="C14" s="50">
        <f t="shared" si="0"/>
        <v>0.39086021505376345</v>
      </c>
      <c r="D14" s="20">
        <f>'PEEA-Desempleo'!E15</f>
        <v>1133</v>
      </c>
      <c r="E14" s="50">
        <f t="shared" si="1"/>
        <v>0.60913978494623655</v>
      </c>
      <c r="F14" s="20">
        <f t="shared" si="2"/>
        <v>1860</v>
      </c>
      <c r="G14" s="55">
        <f t="shared" si="3"/>
        <v>0.11749099867348872</v>
      </c>
    </row>
    <row r="15" spans="1:8" x14ac:dyDescent="0.2">
      <c r="A15" s="19" t="s">
        <v>13</v>
      </c>
      <c r="B15" s="20">
        <f>'PEEA-Desempleo'!B16</f>
        <v>881</v>
      </c>
      <c r="C15" s="50">
        <f t="shared" si="0"/>
        <v>0.41053122087604849</v>
      </c>
      <c r="D15" s="20">
        <f>'PEEA-Desempleo'!E16</f>
        <v>1265</v>
      </c>
      <c r="E15" s="50">
        <f t="shared" si="1"/>
        <v>0.58946877912395157</v>
      </c>
      <c r="F15" s="20">
        <f t="shared" si="2"/>
        <v>2146</v>
      </c>
      <c r="G15" s="55">
        <f t="shared" si="3"/>
        <v>0.13555681889962731</v>
      </c>
    </row>
    <row r="16" spans="1:8" x14ac:dyDescent="0.2">
      <c r="A16" s="19" t="s">
        <v>14</v>
      </c>
      <c r="B16" s="20">
        <f>'PEEA-Desempleo'!B17</f>
        <v>846</v>
      </c>
      <c r="C16" s="50">
        <f t="shared" si="0"/>
        <v>0.42363545317976964</v>
      </c>
      <c r="D16" s="20">
        <f>'PEEA-Desempleo'!E17</f>
        <v>1151</v>
      </c>
      <c r="E16" s="50">
        <f t="shared" si="1"/>
        <v>0.57636454682023031</v>
      </c>
      <c r="F16" s="20">
        <f t="shared" si="2"/>
        <v>1997</v>
      </c>
      <c r="G16" s="55">
        <f t="shared" si="3"/>
        <v>0.12614490556503064</v>
      </c>
    </row>
    <row r="17" spans="1:7" x14ac:dyDescent="0.2">
      <c r="A17" s="19" t="s">
        <v>15</v>
      </c>
      <c r="B17" s="20">
        <f>'PEEA-Desempleo'!B18</f>
        <v>821</v>
      </c>
      <c r="C17" s="50">
        <f t="shared" si="0"/>
        <v>0.44937055281882871</v>
      </c>
      <c r="D17" s="20">
        <f>'PEEA-Desempleo'!E18</f>
        <v>1006</v>
      </c>
      <c r="E17" s="50">
        <f t="shared" si="1"/>
        <v>0.55062944718117135</v>
      </c>
      <c r="F17" s="20">
        <f t="shared" si="2"/>
        <v>1827</v>
      </c>
      <c r="G17" s="55">
        <f t="shared" si="3"/>
        <v>0.11540648095508811</v>
      </c>
    </row>
    <row r="18" spans="1:7" x14ac:dyDescent="0.2">
      <c r="A18" s="19" t="s">
        <v>16</v>
      </c>
      <c r="B18" s="20">
        <f>'PEEA-Desempleo'!B19</f>
        <v>481</v>
      </c>
      <c r="C18" s="50">
        <f t="shared" si="0"/>
        <v>0.41753472222222221</v>
      </c>
      <c r="D18" s="20">
        <f>'PEEA-Desempleo'!E19</f>
        <v>671</v>
      </c>
      <c r="E18" s="50">
        <f t="shared" si="1"/>
        <v>0.58246527777777779</v>
      </c>
      <c r="F18" s="20">
        <f t="shared" si="2"/>
        <v>1152</v>
      </c>
      <c r="G18" s="55">
        <f t="shared" si="3"/>
        <v>7.2768618533257529E-2</v>
      </c>
    </row>
    <row r="19" spans="1:7" ht="15.75" x14ac:dyDescent="0.25">
      <c r="A19" s="26" t="s">
        <v>3</v>
      </c>
      <c r="B19" s="22">
        <f>SUM(B9:B18)</f>
        <v>6693</v>
      </c>
      <c r="C19" s="52">
        <f t="shared" si="0"/>
        <v>0.4227780936137957</v>
      </c>
      <c r="D19" s="22">
        <f>SUM(D9:D18)</f>
        <v>9138</v>
      </c>
      <c r="E19" s="52">
        <f t="shared" si="1"/>
        <v>0.5772219063862043</v>
      </c>
      <c r="F19" s="22">
        <f t="shared" si="2"/>
        <v>15831</v>
      </c>
      <c r="G19" s="56">
        <f t="shared" si="3"/>
        <v>1</v>
      </c>
    </row>
    <row r="39" spans="2:8" x14ac:dyDescent="0.2">
      <c r="B39" s="88" t="s">
        <v>131</v>
      </c>
      <c r="C39" s="88"/>
      <c r="D39" s="88"/>
      <c r="E39" s="88"/>
      <c r="F39" s="88"/>
      <c r="G39" s="88"/>
      <c r="H39" s="88"/>
    </row>
    <row r="40" spans="2:8" x14ac:dyDescent="0.2">
      <c r="B40" s="88"/>
      <c r="C40" s="88"/>
      <c r="D40" s="88"/>
      <c r="E40" s="88"/>
      <c r="F40" s="88"/>
      <c r="G40" s="88"/>
      <c r="H40" s="88"/>
    </row>
    <row r="41" spans="2:8" x14ac:dyDescent="0.2">
      <c r="B41" s="88"/>
      <c r="C41" s="88"/>
      <c r="D41" s="88"/>
      <c r="E41" s="88"/>
      <c r="F41" s="88"/>
      <c r="G41" s="88"/>
      <c r="H41" s="88"/>
    </row>
  </sheetData>
  <mergeCells count="7">
    <mergeCell ref="A3:H4"/>
    <mergeCell ref="A7:A8"/>
    <mergeCell ref="B39:H41"/>
    <mergeCell ref="A6:G6"/>
    <mergeCell ref="B7:C7"/>
    <mergeCell ref="D7:E7"/>
    <mergeCell ref="F7:G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heetViews>
  <sheetFormatPr baseColWidth="10" defaultRowHeight="12.75" x14ac:dyDescent="0.2"/>
  <cols>
    <col min="1" max="1" width="24" style="17" bestFit="1" customWidth="1"/>
    <col min="2" max="16384" width="11.42578125" style="17"/>
  </cols>
  <sheetData>
    <row r="1" spans="1:8" ht="15.75" x14ac:dyDescent="0.25">
      <c r="A1" s="47" t="s">
        <v>42</v>
      </c>
    </row>
    <row r="2" spans="1:8" s="40" customFormat="1" ht="15.75" x14ac:dyDescent="0.25">
      <c r="A2" s="47"/>
    </row>
    <row r="3" spans="1:8" s="40" customFormat="1" ht="17.25" customHeight="1" x14ac:dyDescent="0.2">
      <c r="A3" s="83" t="s">
        <v>132</v>
      </c>
      <c r="B3" s="83"/>
      <c r="C3" s="83"/>
      <c r="D3" s="83"/>
      <c r="E3" s="83"/>
      <c r="F3" s="83"/>
      <c r="G3" s="83"/>
    </row>
    <row r="4" spans="1:8" s="40" customFormat="1" x14ac:dyDescent="0.2">
      <c r="A4" s="83"/>
      <c r="B4" s="83"/>
      <c r="C4" s="83"/>
      <c r="D4" s="83"/>
      <c r="E4" s="83"/>
      <c r="F4" s="83"/>
      <c r="G4" s="83"/>
    </row>
    <row r="5" spans="1:8" ht="18" customHeight="1" x14ac:dyDescent="0.2"/>
    <row r="6" spans="1:8" x14ac:dyDescent="0.2">
      <c r="A6" s="92" t="s">
        <v>128</v>
      </c>
      <c r="B6" s="92"/>
      <c r="C6" s="92"/>
      <c r="D6" s="92"/>
      <c r="E6" s="92"/>
      <c r="F6" s="92"/>
      <c r="G6" s="92"/>
    </row>
    <row r="7" spans="1:8" x14ac:dyDescent="0.2">
      <c r="A7" s="93" t="s">
        <v>112</v>
      </c>
      <c r="B7" s="92" t="s">
        <v>105</v>
      </c>
      <c r="C7" s="92"/>
      <c r="D7" s="92" t="s">
        <v>2</v>
      </c>
      <c r="E7" s="92"/>
      <c r="F7" s="92" t="s">
        <v>3</v>
      </c>
      <c r="G7" s="92"/>
    </row>
    <row r="8" spans="1:8" s="24" customFormat="1" ht="38.25" x14ac:dyDescent="0.25">
      <c r="A8" s="94"/>
      <c r="B8" s="41" t="s">
        <v>106</v>
      </c>
      <c r="C8" s="41" t="s">
        <v>103</v>
      </c>
      <c r="D8" s="18" t="s">
        <v>33</v>
      </c>
      <c r="E8" s="41" t="s">
        <v>104</v>
      </c>
      <c r="F8" s="18" t="s">
        <v>32</v>
      </c>
      <c r="G8" s="18" t="s">
        <v>35</v>
      </c>
      <c r="H8" s="27"/>
    </row>
    <row r="9" spans="1:8" x14ac:dyDescent="0.2">
      <c r="A9" s="28" t="s">
        <v>36</v>
      </c>
      <c r="B9" s="62">
        <v>1069</v>
      </c>
      <c r="C9" s="50">
        <f>B9/$F$18</f>
        <v>6.7525740635462073E-2</v>
      </c>
      <c r="D9" s="62">
        <v>1417</v>
      </c>
      <c r="E9" s="50">
        <f>D9/$F$18</f>
        <v>8.9507927484050287E-2</v>
      </c>
      <c r="F9" s="20">
        <f>B9+D9</f>
        <v>2486</v>
      </c>
      <c r="G9" s="50">
        <f>F9/$F$18</f>
        <v>0.15703366811951236</v>
      </c>
    </row>
    <row r="10" spans="1:8" x14ac:dyDescent="0.2">
      <c r="A10" s="28" t="s">
        <v>182</v>
      </c>
      <c r="B10" s="62">
        <v>2103</v>
      </c>
      <c r="C10" s="50">
        <f t="shared" ref="C10:C18" si="0">B10/$F$18</f>
        <v>0.13284062914534772</v>
      </c>
      <c r="D10" s="62">
        <v>2145</v>
      </c>
      <c r="E10" s="50">
        <f t="shared" ref="E10:E18" si="1">D10/$F$18</f>
        <v>0.13549365169603941</v>
      </c>
      <c r="F10" s="20">
        <f t="shared" ref="F10:F18" si="2">B10+D10</f>
        <v>4248</v>
      </c>
      <c r="G10" s="50">
        <f t="shared" ref="G10:G18" si="3">F10/$F$18</f>
        <v>0.26833428084138716</v>
      </c>
    </row>
    <row r="11" spans="1:8" x14ac:dyDescent="0.2">
      <c r="A11" s="28" t="s">
        <v>38</v>
      </c>
      <c r="B11" s="62">
        <v>1920</v>
      </c>
      <c r="C11" s="50">
        <f t="shared" si="0"/>
        <v>0.12128103088876255</v>
      </c>
      <c r="D11" s="62">
        <v>2542</v>
      </c>
      <c r="E11" s="50">
        <f t="shared" si="1"/>
        <v>0.16057103152043459</v>
      </c>
      <c r="F11" s="20">
        <f t="shared" si="2"/>
        <v>4462</v>
      </c>
      <c r="G11" s="50">
        <f t="shared" si="3"/>
        <v>0.28185206240919713</v>
      </c>
    </row>
    <row r="12" spans="1:8" x14ac:dyDescent="0.2">
      <c r="A12" s="28" t="s">
        <v>180</v>
      </c>
      <c r="B12" s="62">
        <v>6</v>
      </c>
      <c r="C12" s="50">
        <f t="shared" si="0"/>
        <v>3.7900322152738296E-4</v>
      </c>
      <c r="D12" s="62">
        <v>8</v>
      </c>
      <c r="E12" s="50">
        <f t="shared" si="1"/>
        <v>5.0533762870317732E-4</v>
      </c>
      <c r="F12" s="20">
        <f t="shared" si="2"/>
        <v>14</v>
      </c>
      <c r="G12" s="50">
        <f t="shared" si="3"/>
        <v>8.8434085023056028E-4</v>
      </c>
    </row>
    <row r="13" spans="1:8" x14ac:dyDescent="0.2">
      <c r="A13" s="28" t="s">
        <v>181</v>
      </c>
      <c r="B13" s="62">
        <v>439</v>
      </c>
      <c r="C13" s="50">
        <f t="shared" si="0"/>
        <v>2.7730402375086855E-2</v>
      </c>
      <c r="D13" s="62">
        <v>608</v>
      </c>
      <c r="E13" s="50">
        <f t="shared" si="1"/>
        <v>3.8405659781441476E-2</v>
      </c>
      <c r="F13" s="20">
        <f t="shared" si="2"/>
        <v>1047</v>
      </c>
      <c r="G13" s="50">
        <f t="shared" si="3"/>
        <v>6.6136062156528327E-2</v>
      </c>
    </row>
    <row r="14" spans="1:8" x14ac:dyDescent="0.2">
      <c r="A14" s="28" t="s">
        <v>183</v>
      </c>
      <c r="B14" s="62">
        <v>312</v>
      </c>
      <c r="C14" s="50">
        <f t="shared" si="0"/>
        <v>1.9708167519423916E-2</v>
      </c>
      <c r="D14" s="62">
        <v>758</v>
      </c>
      <c r="E14" s="50">
        <f t="shared" si="1"/>
        <v>4.7880740319626053E-2</v>
      </c>
      <c r="F14" s="20">
        <f t="shared" si="2"/>
        <v>1070</v>
      </c>
      <c r="G14" s="50">
        <f t="shared" si="3"/>
        <v>6.7588907839049972E-2</v>
      </c>
    </row>
    <row r="15" spans="1:8" x14ac:dyDescent="0.2">
      <c r="A15" s="28" t="s">
        <v>184</v>
      </c>
      <c r="B15" s="62">
        <v>294</v>
      </c>
      <c r="C15" s="50">
        <f t="shared" si="0"/>
        <v>1.8571157854841765E-2</v>
      </c>
      <c r="D15" s="62">
        <v>455</v>
      </c>
      <c r="E15" s="50">
        <f t="shared" si="1"/>
        <v>2.8741077632493211E-2</v>
      </c>
      <c r="F15" s="20">
        <f t="shared" si="2"/>
        <v>749</v>
      </c>
      <c r="G15" s="50">
        <f t="shared" si="3"/>
        <v>4.7312235487334979E-2</v>
      </c>
    </row>
    <row r="16" spans="1:8" x14ac:dyDescent="0.2">
      <c r="A16" s="28" t="s">
        <v>121</v>
      </c>
      <c r="B16" s="62">
        <v>304</v>
      </c>
      <c r="C16" s="50">
        <f t="shared" si="0"/>
        <v>1.9202829890720738E-2</v>
      </c>
      <c r="D16" s="62">
        <v>696</v>
      </c>
      <c r="E16" s="50">
        <f t="shared" si="1"/>
        <v>4.3964373697176429E-2</v>
      </c>
      <c r="F16" s="20">
        <f t="shared" si="2"/>
        <v>1000</v>
      </c>
      <c r="G16" s="50">
        <f t="shared" si="3"/>
        <v>6.3167203587897167E-2</v>
      </c>
    </row>
    <row r="17" spans="1:7" x14ac:dyDescent="0.2">
      <c r="A17" s="28" t="s">
        <v>185</v>
      </c>
      <c r="B17" s="62">
        <v>246</v>
      </c>
      <c r="C17" s="50">
        <f t="shared" si="0"/>
        <v>1.5539132082622703E-2</v>
      </c>
      <c r="D17" s="62">
        <v>509</v>
      </c>
      <c r="E17" s="50">
        <f t="shared" si="1"/>
        <v>3.2152106626239657E-2</v>
      </c>
      <c r="F17" s="20">
        <f t="shared" si="2"/>
        <v>755</v>
      </c>
      <c r="G17" s="50">
        <f t="shared" si="3"/>
        <v>4.7691238708862362E-2</v>
      </c>
    </row>
    <row r="18" spans="1:7" ht="15.75" x14ac:dyDescent="0.25">
      <c r="A18" s="21" t="s">
        <v>30</v>
      </c>
      <c r="B18" s="22">
        <f>SUM(B9:B17)</f>
        <v>6693</v>
      </c>
      <c r="C18" s="52">
        <f t="shared" si="0"/>
        <v>0.4227780936137957</v>
      </c>
      <c r="D18" s="22">
        <f>SUM(D9:D17)</f>
        <v>9138</v>
      </c>
      <c r="E18" s="52">
        <f t="shared" si="1"/>
        <v>0.5772219063862043</v>
      </c>
      <c r="F18" s="22">
        <f t="shared" si="2"/>
        <v>15831</v>
      </c>
      <c r="G18" s="52">
        <f t="shared" si="3"/>
        <v>1</v>
      </c>
    </row>
    <row r="40" spans="2:8" x14ac:dyDescent="0.2">
      <c r="B40" s="88" t="s">
        <v>133</v>
      </c>
      <c r="C40" s="88"/>
      <c r="D40" s="88"/>
      <c r="E40" s="88"/>
      <c r="F40" s="88"/>
      <c r="G40" s="88"/>
      <c r="H40" s="88"/>
    </row>
    <row r="41" spans="2:8" x14ac:dyDescent="0.2">
      <c r="B41" s="88"/>
      <c r="C41" s="88"/>
      <c r="D41" s="88"/>
      <c r="E41" s="88"/>
      <c r="F41" s="88"/>
      <c r="G41" s="88"/>
      <c r="H41" s="88"/>
    </row>
    <row r="42" spans="2:8" x14ac:dyDescent="0.2">
      <c r="B42" s="88"/>
      <c r="C42" s="88"/>
      <c r="D42" s="88"/>
      <c r="E42" s="88"/>
      <c r="F42" s="88"/>
      <c r="G42" s="88"/>
      <c r="H42" s="88"/>
    </row>
  </sheetData>
  <mergeCells count="7">
    <mergeCell ref="A3:G4"/>
    <mergeCell ref="A7:A8"/>
    <mergeCell ref="B40:H42"/>
    <mergeCell ref="A6:G6"/>
    <mergeCell ref="B7:C7"/>
    <mergeCell ref="D7:E7"/>
    <mergeCell ref="F7:G7"/>
  </mergeCells>
  <pageMargins left="0.7" right="0.7" top="0.75" bottom="0.75" header="0.3" footer="0.3"/>
  <ignoredErrors>
    <ignoredError sqref="F10:F17 F9"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workbookViewId="0"/>
  </sheetViews>
  <sheetFormatPr baseColWidth="10" defaultRowHeight="12.75" x14ac:dyDescent="0.2"/>
  <cols>
    <col min="1" max="1" width="24" style="31" bestFit="1" customWidth="1"/>
    <col min="2" max="16384" width="11.42578125" style="31"/>
  </cols>
  <sheetData>
    <row r="1" spans="1:24" ht="15.75" x14ac:dyDescent="0.25">
      <c r="A1" s="38" t="s">
        <v>42</v>
      </c>
    </row>
    <row r="2" spans="1:24" s="40" customFormat="1" ht="15.75" x14ac:dyDescent="0.25">
      <c r="A2" s="47"/>
    </row>
    <row r="3" spans="1:24" s="40" customFormat="1" ht="15" x14ac:dyDescent="0.25">
      <c r="A3" s="96" t="s">
        <v>137</v>
      </c>
      <c r="B3" s="96"/>
      <c r="C3" s="96"/>
      <c r="D3" s="96"/>
      <c r="E3" s="96"/>
      <c r="F3" s="96"/>
      <c r="G3" s="96"/>
      <c r="H3" s="96"/>
      <c r="I3" s="96"/>
      <c r="J3" s="96"/>
    </row>
    <row r="4" spans="1:24" s="40" customFormat="1" ht="15.75" x14ac:dyDescent="0.25">
      <c r="A4" s="47"/>
    </row>
    <row r="6" spans="1:24" x14ac:dyDescent="0.2">
      <c r="A6" s="95" t="s">
        <v>128</v>
      </c>
      <c r="B6" s="95"/>
      <c r="C6" s="95"/>
      <c r="D6" s="95"/>
      <c r="E6" s="95"/>
      <c r="F6" s="95"/>
      <c r="G6" s="95"/>
      <c r="H6" s="95"/>
      <c r="I6" s="95"/>
      <c r="J6" s="95"/>
      <c r="K6" s="95"/>
      <c r="L6" s="95"/>
      <c r="M6" s="95"/>
      <c r="N6" s="95"/>
      <c r="O6" s="95"/>
      <c r="P6" s="95"/>
      <c r="Q6" s="95"/>
      <c r="R6" s="95"/>
      <c r="S6" s="95"/>
      <c r="T6" s="95"/>
      <c r="U6" s="95"/>
      <c r="V6" s="95"/>
      <c r="W6" s="95"/>
      <c r="X6" s="95"/>
    </row>
    <row r="7" spans="1:24" x14ac:dyDescent="0.2">
      <c r="A7" s="89" t="s">
        <v>112</v>
      </c>
      <c r="B7" s="97" t="s">
        <v>7</v>
      </c>
      <c r="C7" s="97"/>
      <c r="D7" s="97" t="s">
        <v>43</v>
      </c>
      <c r="E7" s="97"/>
      <c r="F7" s="97" t="s">
        <v>44</v>
      </c>
      <c r="G7" s="97"/>
      <c r="H7" s="97" t="s">
        <v>45</v>
      </c>
      <c r="I7" s="97"/>
      <c r="J7" s="97" t="s">
        <v>46</v>
      </c>
      <c r="K7" s="97"/>
      <c r="L7" s="97" t="s">
        <v>47</v>
      </c>
      <c r="M7" s="97"/>
      <c r="N7" s="97" t="s">
        <v>48</v>
      </c>
      <c r="O7" s="97"/>
      <c r="P7" s="97" t="s">
        <v>49</v>
      </c>
      <c r="Q7" s="97"/>
      <c r="R7" s="97" t="s">
        <v>50</v>
      </c>
      <c r="S7" s="97"/>
      <c r="T7" s="97" t="s">
        <v>51</v>
      </c>
      <c r="U7" s="97"/>
      <c r="V7" s="97" t="s">
        <v>30</v>
      </c>
      <c r="W7" s="97"/>
      <c r="X7" s="98" t="s">
        <v>30</v>
      </c>
    </row>
    <row r="8" spans="1:24" x14ac:dyDescent="0.2">
      <c r="A8" s="90"/>
      <c r="B8" s="51" t="s">
        <v>105</v>
      </c>
      <c r="C8" s="33" t="s">
        <v>2</v>
      </c>
      <c r="D8" s="51" t="s">
        <v>105</v>
      </c>
      <c r="E8" s="33" t="s">
        <v>2</v>
      </c>
      <c r="F8" s="51" t="s">
        <v>105</v>
      </c>
      <c r="G8" s="33" t="s">
        <v>2</v>
      </c>
      <c r="H8" s="51" t="s">
        <v>105</v>
      </c>
      <c r="I8" s="33" t="s">
        <v>2</v>
      </c>
      <c r="J8" s="51" t="s">
        <v>105</v>
      </c>
      <c r="K8" s="33" t="s">
        <v>2</v>
      </c>
      <c r="L8" s="51" t="s">
        <v>105</v>
      </c>
      <c r="M8" s="33" t="s">
        <v>2</v>
      </c>
      <c r="N8" s="51" t="s">
        <v>105</v>
      </c>
      <c r="O8" s="33" t="s">
        <v>2</v>
      </c>
      <c r="P8" s="51" t="s">
        <v>105</v>
      </c>
      <c r="Q8" s="33" t="s">
        <v>2</v>
      </c>
      <c r="R8" s="51" t="s">
        <v>105</v>
      </c>
      <c r="S8" s="33" t="s">
        <v>2</v>
      </c>
      <c r="T8" s="51" t="s">
        <v>105</v>
      </c>
      <c r="U8" s="33" t="s">
        <v>2</v>
      </c>
      <c r="V8" s="51" t="s">
        <v>105</v>
      </c>
      <c r="W8" s="33" t="s">
        <v>2</v>
      </c>
      <c r="X8" s="99"/>
    </row>
    <row r="9" spans="1:24" x14ac:dyDescent="0.2">
      <c r="A9" s="28" t="s">
        <v>36</v>
      </c>
      <c r="B9" s="75">
        <v>2</v>
      </c>
      <c r="C9" s="75">
        <v>0</v>
      </c>
      <c r="D9" s="75">
        <v>2</v>
      </c>
      <c r="E9" s="75">
        <v>0</v>
      </c>
      <c r="F9" s="75">
        <v>1</v>
      </c>
      <c r="G9" s="75">
        <v>1</v>
      </c>
      <c r="H9" s="75">
        <v>3</v>
      </c>
      <c r="I9" s="75">
        <v>6</v>
      </c>
      <c r="J9" s="75">
        <v>2</v>
      </c>
      <c r="K9" s="75">
        <v>5</v>
      </c>
      <c r="L9" s="75">
        <v>3</v>
      </c>
      <c r="M9" s="75">
        <v>6</v>
      </c>
      <c r="N9" s="75">
        <v>6</v>
      </c>
      <c r="O9" s="75">
        <v>12</v>
      </c>
      <c r="P9" s="75">
        <v>8</v>
      </c>
      <c r="Q9" s="75">
        <v>18</v>
      </c>
      <c r="R9" s="75">
        <v>17</v>
      </c>
      <c r="S9" s="75">
        <v>32</v>
      </c>
      <c r="T9" s="75">
        <v>13</v>
      </c>
      <c r="U9" s="75">
        <v>29</v>
      </c>
      <c r="V9" s="75">
        <f>B9+D9+F9+H9+J9+L9+N9+P9+R9+T9</f>
        <v>57</v>
      </c>
      <c r="W9" s="75">
        <f>C9+E9+G9+I9+K9+M9+O9+Q9+S9+U9</f>
        <v>109</v>
      </c>
      <c r="X9" s="75">
        <f>V9+W9</f>
        <v>166</v>
      </c>
    </row>
    <row r="10" spans="1:24" x14ac:dyDescent="0.2">
      <c r="A10" s="28" t="s">
        <v>37</v>
      </c>
      <c r="B10" s="75">
        <v>83</v>
      </c>
      <c r="C10" s="75">
        <v>80</v>
      </c>
      <c r="D10" s="75">
        <v>155</v>
      </c>
      <c r="E10" s="75">
        <v>154</v>
      </c>
      <c r="F10" s="75">
        <v>152</v>
      </c>
      <c r="G10" s="75">
        <v>146</v>
      </c>
      <c r="H10" s="75">
        <v>94</v>
      </c>
      <c r="I10" s="75">
        <v>145</v>
      </c>
      <c r="J10" s="75">
        <v>90</v>
      </c>
      <c r="K10" s="75">
        <v>141</v>
      </c>
      <c r="L10" s="75">
        <v>96</v>
      </c>
      <c r="M10" s="75">
        <v>158</v>
      </c>
      <c r="N10" s="75">
        <v>203</v>
      </c>
      <c r="O10" s="75">
        <v>255</v>
      </c>
      <c r="P10" s="75">
        <v>254</v>
      </c>
      <c r="Q10" s="75">
        <v>306</v>
      </c>
      <c r="R10" s="75">
        <v>283</v>
      </c>
      <c r="S10" s="75">
        <v>313</v>
      </c>
      <c r="T10" s="75">
        <v>183</v>
      </c>
      <c r="U10" s="75">
        <v>256</v>
      </c>
      <c r="V10" s="75">
        <f t="shared" ref="V10:W17" si="0">B10+D10+F10+H10+J10+L10+N10+P10+R10+T10</f>
        <v>1593</v>
      </c>
      <c r="W10" s="75">
        <f t="shared" si="0"/>
        <v>1954</v>
      </c>
      <c r="X10" s="75">
        <f t="shared" ref="X10:X17" si="1">V10+W10</f>
        <v>3547</v>
      </c>
    </row>
    <row r="11" spans="1:24" x14ac:dyDescent="0.2">
      <c r="A11" s="28" t="s">
        <v>38</v>
      </c>
      <c r="B11" s="75">
        <v>72</v>
      </c>
      <c r="C11" s="75">
        <v>72</v>
      </c>
      <c r="D11" s="75">
        <v>277</v>
      </c>
      <c r="E11" s="75">
        <v>281</v>
      </c>
      <c r="F11" s="75">
        <v>345</v>
      </c>
      <c r="G11" s="75">
        <v>382</v>
      </c>
      <c r="H11" s="75">
        <v>385</v>
      </c>
      <c r="I11" s="75">
        <v>443</v>
      </c>
      <c r="J11" s="75">
        <v>374</v>
      </c>
      <c r="K11" s="75">
        <v>463</v>
      </c>
      <c r="L11" s="75">
        <v>433</v>
      </c>
      <c r="M11" s="75">
        <v>509</v>
      </c>
      <c r="N11" s="75">
        <v>494</v>
      </c>
      <c r="O11" s="75">
        <v>621</v>
      </c>
      <c r="P11" s="75">
        <v>444</v>
      </c>
      <c r="Q11" s="75">
        <v>527</v>
      </c>
      <c r="R11" s="75">
        <v>403</v>
      </c>
      <c r="S11" s="75">
        <v>443</v>
      </c>
      <c r="T11" s="75">
        <v>215</v>
      </c>
      <c r="U11" s="75">
        <v>300</v>
      </c>
      <c r="V11" s="75">
        <f t="shared" si="0"/>
        <v>3442</v>
      </c>
      <c r="W11" s="75">
        <f t="shared" si="0"/>
        <v>4041</v>
      </c>
      <c r="X11" s="75">
        <f t="shared" si="1"/>
        <v>7483</v>
      </c>
    </row>
    <row r="12" spans="1:24" x14ac:dyDescent="0.2">
      <c r="A12" s="28" t="s">
        <v>52</v>
      </c>
      <c r="B12" s="75">
        <v>0</v>
      </c>
      <c r="C12" s="75">
        <v>0</v>
      </c>
      <c r="D12" s="75">
        <v>1</v>
      </c>
      <c r="E12" s="75">
        <v>3</v>
      </c>
      <c r="F12" s="75">
        <v>2</v>
      </c>
      <c r="G12" s="75">
        <v>1</v>
      </c>
      <c r="H12" s="75">
        <v>2</v>
      </c>
      <c r="I12" s="75">
        <v>0</v>
      </c>
      <c r="J12" s="75">
        <v>0</v>
      </c>
      <c r="K12" s="75">
        <v>0</v>
      </c>
      <c r="L12" s="75">
        <v>0</v>
      </c>
      <c r="M12" s="75">
        <v>0</v>
      </c>
      <c r="N12" s="75">
        <v>0</v>
      </c>
      <c r="O12" s="75">
        <v>1</v>
      </c>
      <c r="P12" s="75">
        <v>0</v>
      </c>
      <c r="Q12" s="75">
        <v>0</v>
      </c>
      <c r="R12" s="75">
        <v>1</v>
      </c>
      <c r="S12" s="75">
        <v>2</v>
      </c>
      <c r="T12" s="75">
        <v>0</v>
      </c>
      <c r="U12" s="75">
        <v>1</v>
      </c>
      <c r="V12" s="75">
        <f t="shared" si="0"/>
        <v>6</v>
      </c>
      <c r="W12" s="75">
        <f t="shared" si="0"/>
        <v>8</v>
      </c>
      <c r="X12" s="75">
        <f t="shared" si="1"/>
        <v>14</v>
      </c>
    </row>
    <row r="13" spans="1:24" x14ac:dyDescent="0.2">
      <c r="A13" s="28" t="s">
        <v>39</v>
      </c>
      <c r="B13" s="75">
        <v>10</v>
      </c>
      <c r="C13" s="75">
        <v>8</v>
      </c>
      <c r="D13" s="75">
        <v>63</v>
      </c>
      <c r="E13" s="75">
        <v>65</v>
      </c>
      <c r="F13" s="75">
        <v>69</v>
      </c>
      <c r="G13" s="75">
        <v>60</v>
      </c>
      <c r="H13" s="75">
        <v>43</v>
      </c>
      <c r="I13" s="75">
        <v>64</v>
      </c>
      <c r="J13" s="75">
        <v>38</v>
      </c>
      <c r="K13" s="75">
        <v>88</v>
      </c>
      <c r="L13" s="75">
        <v>48</v>
      </c>
      <c r="M13" s="75">
        <v>84</v>
      </c>
      <c r="N13" s="75">
        <v>52</v>
      </c>
      <c r="O13" s="75">
        <v>76</v>
      </c>
      <c r="P13" s="75">
        <v>42</v>
      </c>
      <c r="Q13" s="75">
        <v>69</v>
      </c>
      <c r="R13" s="75">
        <v>46</v>
      </c>
      <c r="S13" s="75">
        <v>66</v>
      </c>
      <c r="T13" s="75">
        <v>28</v>
      </c>
      <c r="U13" s="75">
        <v>28</v>
      </c>
      <c r="V13" s="75">
        <f t="shared" si="0"/>
        <v>439</v>
      </c>
      <c r="W13" s="75">
        <f t="shared" si="0"/>
        <v>608</v>
      </c>
      <c r="X13" s="75">
        <f t="shared" si="1"/>
        <v>1047</v>
      </c>
    </row>
    <row r="14" spans="1:24" x14ac:dyDescent="0.2">
      <c r="A14" s="28" t="s">
        <v>40</v>
      </c>
      <c r="B14" s="75">
        <v>5</v>
      </c>
      <c r="C14" s="75">
        <v>7</v>
      </c>
      <c r="D14" s="75">
        <v>49</v>
      </c>
      <c r="E14" s="75">
        <v>64</v>
      </c>
      <c r="F14" s="75">
        <v>44</v>
      </c>
      <c r="G14" s="75">
        <v>75</v>
      </c>
      <c r="H14" s="75">
        <v>32</v>
      </c>
      <c r="I14" s="75">
        <v>89</v>
      </c>
      <c r="J14" s="75">
        <v>43</v>
      </c>
      <c r="K14" s="75">
        <v>112</v>
      </c>
      <c r="L14" s="75">
        <v>31</v>
      </c>
      <c r="M14" s="75">
        <v>108</v>
      </c>
      <c r="N14" s="75">
        <v>41</v>
      </c>
      <c r="O14" s="75">
        <v>107</v>
      </c>
      <c r="P14" s="75">
        <v>30</v>
      </c>
      <c r="Q14" s="75">
        <v>95</v>
      </c>
      <c r="R14" s="75">
        <v>30</v>
      </c>
      <c r="S14" s="75">
        <v>71</v>
      </c>
      <c r="T14" s="75">
        <v>7</v>
      </c>
      <c r="U14" s="75">
        <v>30</v>
      </c>
      <c r="V14" s="75">
        <f t="shared" si="0"/>
        <v>312</v>
      </c>
      <c r="W14" s="75">
        <f t="shared" si="0"/>
        <v>758</v>
      </c>
      <c r="X14" s="75">
        <f t="shared" si="1"/>
        <v>1070</v>
      </c>
    </row>
    <row r="15" spans="1:24" x14ac:dyDescent="0.2">
      <c r="A15" s="28" t="s">
        <v>41</v>
      </c>
      <c r="B15" s="75">
        <v>1</v>
      </c>
      <c r="C15" s="75">
        <v>0</v>
      </c>
      <c r="D15" s="75">
        <v>28</v>
      </c>
      <c r="E15" s="75">
        <v>32</v>
      </c>
      <c r="F15" s="75">
        <v>54</v>
      </c>
      <c r="G15" s="75">
        <v>79</v>
      </c>
      <c r="H15" s="75">
        <v>44</v>
      </c>
      <c r="I15" s="75">
        <v>66</v>
      </c>
      <c r="J15" s="75">
        <v>36</v>
      </c>
      <c r="K15" s="75">
        <v>78</v>
      </c>
      <c r="L15" s="75">
        <v>38</v>
      </c>
      <c r="M15" s="75">
        <v>64</v>
      </c>
      <c r="N15" s="75">
        <v>38</v>
      </c>
      <c r="O15" s="75">
        <v>65</v>
      </c>
      <c r="P15" s="75">
        <v>28</v>
      </c>
      <c r="Q15" s="75">
        <v>50</v>
      </c>
      <c r="R15" s="75">
        <v>18</v>
      </c>
      <c r="S15" s="75">
        <v>16</v>
      </c>
      <c r="T15" s="75">
        <v>9</v>
      </c>
      <c r="U15" s="75">
        <v>5</v>
      </c>
      <c r="V15" s="75">
        <f t="shared" si="0"/>
        <v>294</v>
      </c>
      <c r="W15" s="75">
        <f t="shared" si="0"/>
        <v>455</v>
      </c>
      <c r="X15" s="75">
        <f t="shared" si="1"/>
        <v>749</v>
      </c>
    </row>
    <row r="16" spans="1:24" x14ac:dyDescent="0.2">
      <c r="A16" s="28" t="s">
        <v>121</v>
      </c>
      <c r="B16" s="75">
        <v>0</v>
      </c>
      <c r="C16" s="75">
        <v>0</v>
      </c>
      <c r="D16" s="75">
        <v>16</v>
      </c>
      <c r="E16" s="75">
        <v>62</v>
      </c>
      <c r="F16" s="75">
        <v>58</v>
      </c>
      <c r="G16" s="75">
        <v>124</v>
      </c>
      <c r="H16" s="75">
        <v>56</v>
      </c>
      <c r="I16" s="75">
        <v>112</v>
      </c>
      <c r="J16" s="75">
        <v>44</v>
      </c>
      <c r="K16" s="75">
        <v>106</v>
      </c>
      <c r="L16" s="75">
        <v>47</v>
      </c>
      <c r="M16" s="75">
        <v>107</v>
      </c>
      <c r="N16" s="75">
        <v>29</v>
      </c>
      <c r="O16" s="75">
        <v>72</v>
      </c>
      <c r="P16" s="75">
        <v>24</v>
      </c>
      <c r="Q16" s="75">
        <v>51</v>
      </c>
      <c r="R16" s="75">
        <v>15</v>
      </c>
      <c r="S16" s="75">
        <v>44</v>
      </c>
      <c r="T16" s="75">
        <v>15</v>
      </c>
      <c r="U16" s="75">
        <v>18</v>
      </c>
      <c r="V16" s="75">
        <f t="shared" si="0"/>
        <v>304</v>
      </c>
      <c r="W16" s="75">
        <f t="shared" si="0"/>
        <v>696</v>
      </c>
      <c r="X16" s="75">
        <f t="shared" si="1"/>
        <v>1000</v>
      </c>
    </row>
    <row r="17" spans="1:24" x14ac:dyDescent="0.2">
      <c r="A17" s="28" t="s">
        <v>122</v>
      </c>
      <c r="B17" s="75">
        <v>0</v>
      </c>
      <c r="C17" s="75">
        <v>0</v>
      </c>
      <c r="D17" s="75">
        <v>4</v>
      </c>
      <c r="E17" s="75">
        <v>4</v>
      </c>
      <c r="F17" s="75">
        <v>53</v>
      </c>
      <c r="G17" s="75">
        <v>84</v>
      </c>
      <c r="H17" s="75">
        <v>52</v>
      </c>
      <c r="I17" s="75">
        <v>103</v>
      </c>
      <c r="J17" s="75">
        <v>53</v>
      </c>
      <c r="K17" s="75">
        <v>107</v>
      </c>
      <c r="L17" s="75">
        <v>31</v>
      </c>
      <c r="M17" s="75">
        <v>97</v>
      </c>
      <c r="N17" s="75">
        <v>18</v>
      </c>
      <c r="O17" s="75">
        <v>56</v>
      </c>
      <c r="P17" s="75">
        <v>16</v>
      </c>
      <c r="Q17" s="75">
        <v>35</v>
      </c>
      <c r="R17" s="75">
        <v>8</v>
      </c>
      <c r="S17" s="75">
        <v>19</v>
      </c>
      <c r="T17" s="75">
        <v>11</v>
      </c>
      <c r="U17" s="75">
        <v>4</v>
      </c>
      <c r="V17" s="75">
        <f t="shared" si="0"/>
        <v>246</v>
      </c>
      <c r="W17" s="75">
        <f t="shared" si="0"/>
        <v>509</v>
      </c>
      <c r="X17" s="75">
        <f t="shared" si="1"/>
        <v>755</v>
      </c>
    </row>
    <row r="18" spans="1:24" s="34" customFormat="1" ht="15.75" x14ac:dyDescent="0.25">
      <c r="A18" s="32" t="s">
        <v>30</v>
      </c>
      <c r="B18" s="22">
        <f>SUM(B9:B17)</f>
        <v>173</v>
      </c>
      <c r="C18" s="22">
        <f t="shared" ref="C18:X18" si="2">SUM(C9:C17)</f>
        <v>167</v>
      </c>
      <c r="D18" s="22">
        <f t="shared" si="2"/>
        <v>595</v>
      </c>
      <c r="E18" s="22">
        <f t="shared" si="2"/>
        <v>665</v>
      </c>
      <c r="F18" s="22">
        <f t="shared" si="2"/>
        <v>778</v>
      </c>
      <c r="G18" s="22">
        <f t="shared" si="2"/>
        <v>952</v>
      </c>
      <c r="H18" s="22">
        <f t="shared" si="2"/>
        <v>711</v>
      </c>
      <c r="I18" s="22">
        <f t="shared" si="2"/>
        <v>1028</v>
      </c>
      <c r="J18" s="22">
        <f t="shared" si="2"/>
        <v>680</v>
      </c>
      <c r="K18" s="22">
        <f t="shared" si="2"/>
        <v>1100</v>
      </c>
      <c r="L18" s="22">
        <f t="shared" si="2"/>
        <v>727</v>
      </c>
      <c r="M18" s="22">
        <f t="shared" si="2"/>
        <v>1133</v>
      </c>
      <c r="N18" s="22">
        <f t="shared" si="2"/>
        <v>881</v>
      </c>
      <c r="O18" s="22">
        <f t="shared" si="2"/>
        <v>1265</v>
      </c>
      <c r="P18" s="22">
        <f t="shared" si="2"/>
        <v>846</v>
      </c>
      <c r="Q18" s="22">
        <f t="shared" si="2"/>
        <v>1151</v>
      </c>
      <c r="R18" s="22">
        <f t="shared" si="2"/>
        <v>821</v>
      </c>
      <c r="S18" s="22">
        <f t="shared" si="2"/>
        <v>1006</v>
      </c>
      <c r="T18" s="22">
        <f t="shared" si="2"/>
        <v>481</v>
      </c>
      <c r="U18" s="22">
        <f t="shared" si="2"/>
        <v>671</v>
      </c>
      <c r="V18" s="22">
        <f t="shared" si="2"/>
        <v>6693</v>
      </c>
      <c r="W18" s="22">
        <f t="shared" si="2"/>
        <v>9138</v>
      </c>
      <c r="X18" s="22">
        <f t="shared" si="2"/>
        <v>15831</v>
      </c>
    </row>
  </sheetData>
  <mergeCells count="15">
    <mergeCell ref="A3:J3"/>
    <mergeCell ref="L7:M7"/>
    <mergeCell ref="X7:X8"/>
    <mergeCell ref="A6:X6"/>
    <mergeCell ref="N7:O7"/>
    <mergeCell ref="P7:Q7"/>
    <mergeCell ref="R7:S7"/>
    <mergeCell ref="T7:U7"/>
    <mergeCell ref="V7:W7"/>
    <mergeCell ref="B7:C7"/>
    <mergeCell ref="D7:E7"/>
    <mergeCell ref="F7:G7"/>
    <mergeCell ref="H7:I7"/>
    <mergeCell ref="J7:K7"/>
    <mergeCell ref="A7:A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96" zoomScaleNormal="96" workbookViewId="0"/>
  </sheetViews>
  <sheetFormatPr baseColWidth="10" defaultRowHeight="12.75" x14ac:dyDescent="0.2"/>
  <cols>
    <col min="1" max="1" width="32.140625" style="35" customWidth="1"/>
    <col min="2" max="2" width="13.85546875" style="35" bestFit="1" customWidth="1"/>
    <col min="3" max="3" width="15.7109375" style="35" customWidth="1"/>
    <col min="4" max="4" width="13.5703125" style="35" bestFit="1" customWidth="1"/>
    <col min="5" max="5" width="14.85546875" style="35" customWidth="1"/>
    <col min="6" max="6" width="12.85546875" style="35" customWidth="1"/>
    <col min="7" max="7" width="15.28515625" style="35" customWidth="1"/>
    <col min="8" max="16384" width="11.42578125" style="35"/>
  </cols>
  <sheetData>
    <row r="1" spans="1:7" ht="15.75" x14ac:dyDescent="0.25">
      <c r="A1" s="42" t="s">
        <v>42</v>
      </c>
    </row>
    <row r="2" spans="1:7" s="40" customFormat="1" ht="15.75" x14ac:dyDescent="0.25">
      <c r="A2" s="47"/>
    </row>
    <row r="3" spans="1:7" s="40" customFormat="1" ht="15.75" customHeight="1" x14ac:dyDescent="0.2">
      <c r="A3" s="83" t="s">
        <v>134</v>
      </c>
      <c r="B3" s="83"/>
      <c r="C3" s="83"/>
      <c r="D3" s="83"/>
      <c r="E3" s="83"/>
      <c r="F3" s="83"/>
      <c r="G3" s="83"/>
    </row>
    <row r="4" spans="1:7" s="40" customFormat="1" x14ac:dyDescent="0.2">
      <c r="A4" s="83"/>
      <c r="B4" s="83"/>
      <c r="C4" s="83"/>
      <c r="D4" s="83"/>
      <c r="E4" s="83"/>
      <c r="F4" s="83"/>
      <c r="G4" s="83"/>
    </row>
    <row r="5" spans="1:7" s="40" customFormat="1" ht="15.75" x14ac:dyDescent="0.25">
      <c r="A5" s="42"/>
    </row>
    <row r="7" spans="1:7" x14ac:dyDescent="0.2">
      <c r="A7" s="95" t="s">
        <v>128</v>
      </c>
      <c r="B7" s="95"/>
      <c r="C7" s="95"/>
      <c r="D7" s="95"/>
      <c r="E7" s="95"/>
      <c r="F7" s="95"/>
      <c r="G7" s="95"/>
    </row>
    <row r="8" spans="1:7" x14ac:dyDescent="0.2">
      <c r="A8" s="76" t="s">
        <v>113</v>
      </c>
      <c r="B8" s="97" t="s">
        <v>105</v>
      </c>
      <c r="C8" s="97"/>
      <c r="D8" s="97" t="s">
        <v>2</v>
      </c>
      <c r="E8" s="97"/>
      <c r="F8" s="97" t="s">
        <v>30</v>
      </c>
      <c r="G8" s="97"/>
    </row>
    <row r="9" spans="1:7" ht="38.25" x14ac:dyDescent="0.2">
      <c r="A9" s="77"/>
      <c r="B9" s="39" t="s">
        <v>28</v>
      </c>
      <c r="C9" s="36" t="s">
        <v>59</v>
      </c>
      <c r="D9" s="39" t="s">
        <v>33</v>
      </c>
      <c r="E9" s="36" t="s">
        <v>60</v>
      </c>
      <c r="F9" s="39" t="s">
        <v>32</v>
      </c>
      <c r="G9" s="36" t="s">
        <v>58</v>
      </c>
    </row>
    <row r="10" spans="1:7" x14ac:dyDescent="0.2">
      <c r="A10" s="28" t="s">
        <v>53</v>
      </c>
      <c r="B10" s="20">
        <v>419</v>
      </c>
      <c r="C10" s="50">
        <f>B10/F10</f>
        <v>0.60989810771470165</v>
      </c>
      <c r="D10" s="20">
        <v>268</v>
      </c>
      <c r="E10" s="50">
        <f>D10/F10</f>
        <v>0.3901018922852984</v>
      </c>
      <c r="F10" s="20">
        <f t="shared" ref="F10:F15" si="0">B10+D10</f>
        <v>687</v>
      </c>
      <c r="G10" s="54">
        <f>F10/$F$16</f>
        <v>4.3395868864885355E-2</v>
      </c>
    </row>
    <row r="11" spans="1:7" x14ac:dyDescent="0.2">
      <c r="A11" s="28" t="s">
        <v>54</v>
      </c>
      <c r="B11" s="53">
        <v>608</v>
      </c>
      <c r="C11" s="50">
        <f t="shared" ref="C11:C16" si="1">B11/F11</f>
        <v>0.54972875226039786</v>
      </c>
      <c r="D11" s="53">
        <v>498</v>
      </c>
      <c r="E11" s="50">
        <f t="shared" ref="E11:E16" si="2">D11/F11</f>
        <v>0.45027124773960214</v>
      </c>
      <c r="F11" s="20">
        <f t="shared" si="0"/>
        <v>1106</v>
      </c>
      <c r="G11" s="54">
        <f t="shared" ref="G11:G16" si="3">F11/$F$16</f>
        <v>6.9862927168214267E-2</v>
      </c>
    </row>
    <row r="12" spans="1:7" x14ac:dyDescent="0.2">
      <c r="A12" s="28" t="s">
        <v>55</v>
      </c>
      <c r="B12" s="81">
        <v>3277</v>
      </c>
      <c r="C12" s="50">
        <f t="shared" si="1"/>
        <v>0.35916264796142044</v>
      </c>
      <c r="D12" s="81">
        <v>5847</v>
      </c>
      <c r="E12" s="50">
        <f t="shared" si="2"/>
        <v>0.64083735203857961</v>
      </c>
      <c r="F12" s="20">
        <f t="shared" si="0"/>
        <v>9124</v>
      </c>
      <c r="G12" s="54">
        <f t="shared" si="3"/>
        <v>0.57633756553597371</v>
      </c>
    </row>
    <row r="13" spans="1:7" x14ac:dyDescent="0.2">
      <c r="A13" s="28" t="s">
        <v>56</v>
      </c>
      <c r="B13" s="53">
        <v>926</v>
      </c>
      <c r="C13" s="50">
        <f t="shared" si="1"/>
        <v>0.86704119850187267</v>
      </c>
      <c r="D13" s="53">
        <v>142</v>
      </c>
      <c r="E13" s="50">
        <f t="shared" si="2"/>
        <v>0.13295880149812733</v>
      </c>
      <c r="F13" s="20">
        <f t="shared" si="0"/>
        <v>1068</v>
      </c>
      <c r="G13" s="54">
        <f t="shared" si="3"/>
        <v>6.7462573431874173E-2</v>
      </c>
    </row>
    <row r="14" spans="1:7" x14ac:dyDescent="0.2">
      <c r="A14" s="30" t="s">
        <v>138</v>
      </c>
      <c r="B14" s="53">
        <v>890</v>
      </c>
      <c r="C14" s="50">
        <f t="shared" si="1"/>
        <v>0.39502885042166003</v>
      </c>
      <c r="D14" s="53">
        <v>1363</v>
      </c>
      <c r="E14" s="50">
        <f t="shared" si="2"/>
        <v>0.60497114957833997</v>
      </c>
      <c r="F14" s="20">
        <f t="shared" si="0"/>
        <v>2253</v>
      </c>
      <c r="G14" s="54">
        <f t="shared" si="3"/>
        <v>0.1423157096835323</v>
      </c>
    </row>
    <row r="15" spans="1:7" x14ac:dyDescent="0.2">
      <c r="A15" s="28" t="s">
        <v>57</v>
      </c>
      <c r="B15" s="53">
        <v>573</v>
      </c>
      <c r="C15" s="50">
        <f t="shared" si="1"/>
        <v>0.35969868173258002</v>
      </c>
      <c r="D15" s="53">
        <v>1020</v>
      </c>
      <c r="E15" s="50">
        <f t="shared" si="2"/>
        <v>0.64030131826741998</v>
      </c>
      <c r="F15" s="20">
        <f t="shared" si="0"/>
        <v>1593</v>
      </c>
      <c r="G15" s="54">
        <f t="shared" si="3"/>
        <v>0.10062535531552018</v>
      </c>
    </row>
    <row r="16" spans="1:7" ht="15.75" x14ac:dyDescent="0.25">
      <c r="A16" s="37" t="s">
        <v>30</v>
      </c>
      <c r="B16" s="22">
        <f>SUM(B10:B15)</f>
        <v>6693</v>
      </c>
      <c r="C16" s="52">
        <f t="shared" si="1"/>
        <v>0.4227780936137957</v>
      </c>
      <c r="D16" s="22">
        <f>SUM(D10:D15)</f>
        <v>9138</v>
      </c>
      <c r="E16" s="52">
        <f t="shared" si="2"/>
        <v>0.5772219063862043</v>
      </c>
      <c r="F16" s="22">
        <f>SUM(F10:F15)</f>
        <v>15831</v>
      </c>
      <c r="G16" s="57">
        <f t="shared" si="3"/>
        <v>1</v>
      </c>
    </row>
    <row r="40" spans="1:11" x14ac:dyDescent="0.2">
      <c r="A40" s="88" t="s">
        <v>135</v>
      </c>
      <c r="B40" s="88"/>
      <c r="C40" s="88"/>
      <c r="D40" s="88"/>
      <c r="F40" s="88" t="s">
        <v>136</v>
      </c>
      <c r="G40" s="88"/>
      <c r="H40" s="88"/>
      <c r="I40" s="88"/>
      <c r="J40" s="88"/>
      <c r="K40" s="88"/>
    </row>
    <row r="41" spans="1:11" x14ac:dyDescent="0.2">
      <c r="A41" s="88"/>
      <c r="B41" s="88"/>
      <c r="C41" s="88"/>
      <c r="D41" s="88"/>
      <c r="F41" s="88"/>
      <c r="G41" s="88"/>
      <c r="H41" s="88"/>
      <c r="I41" s="88"/>
      <c r="J41" s="88"/>
      <c r="K41" s="88"/>
    </row>
    <row r="42" spans="1:11" x14ac:dyDescent="0.2">
      <c r="A42" s="88"/>
      <c r="B42" s="88"/>
      <c r="C42" s="88"/>
      <c r="D42" s="88"/>
      <c r="F42" s="88"/>
      <c r="G42" s="88"/>
      <c r="H42" s="88"/>
      <c r="I42" s="88"/>
      <c r="J42" s="88"/>
      <c r="K42" s="88"/>
    </row>
  </sheetData>
  <mergeCells count="7">
    <mergeCell ref="A3:G4"/>
    <mergeCell ref="A40:D42"/>
    <mergeCell ref="F40:K42"/>
    <mergeCell ref="A7:G7"/>
    <mergeCell ref="B8:C8"/>
    <mergeCell ref="D8:E8"/>
    <mergeCell ref="F8:G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RowHeight="12.75" x14ac:dyDescent="0.2"/>
  <cols>
    <col min="1" max="1" width="7.5703125" style="40" bestFit="1" customWidth="1"/>
    <col min="2" max="2" width="51.140625" style="16" customWidth="1"/>
    <col min="3" max="3" width="13" style="40" bestFit="1" customWidth="1"/>
    <col min="4" max="4" width="11.42578125" style="40"/>
    <col min="5" max="5" width="12.7109375" style="40" bestFit="1" customWidth="1"/>
    <col min="6" max="6" width="14.42578125" style="40" customWidth="1"/>
    <col min="7" max="16384" width="11.42578125" style="40"/>
  </cols>
  <sheetData>
    <row r="1" spans="1:8" ht="15.75" x14ac:dyDescent="0.25">
      <c r="A1" s="47" t="s">
        <v>42</v>
      </c>
    </row>
    <row r="2" spans="1:8" ht="15.75" x14ac:dyDescent="0.25">
      <c r="A2" s="47"/>
    </row>
    <row r="3" spans="1:8" ht="15" customHeight="1" x14ac:dyDescent="0.2">
      <c r="A3" s="83" t="s">
        <v>179</v>
      </c>
      <c r="B3" s="83"/>
      <c r="C3" s="83"/>
      <c r="D3" s="83"/>
      <c r="E3" s="83"/>
    </row>
    <row r="4" spans="1:8" x14ac:dyDescent="0.2">
      <c r="A4" s="83"/>
      <c r="B4" s="83"/>
      <c r="C4" s="83"/>
      <c r="D4" s="83"/>
      <c r="E4" s="83"/>
    </row>
    <row r="5" spans="1:8" ht="15.75" x14ac:dyDescent="0.25">
      <c r="A5" s="47"/>
    </row>
    <row r="7" spans="1:8" x14ac:dyDescent="0.2">
      <c r="A7" s="92" t="s">
        <v>128</v>
      </c>
      <c r="B7" s="92"/>
      <c r="C7" s="92"/>
      <c r="D7" s="92"/>
      <c r="E7" s="92"/>
      <c r="F7" s="92"/>
      <c r="G7" s="92"/>
      <c r="H7" s="92"/>
    </row>
    <row r="8" spans="1:8" x14ac:dyDescent="0.2">
      <c r="A8" s="29"/>
      <c r="B8" s="48"/>
      <c r="C8" s="92" t="s">
        <v>107</v>
      </c>
      <c r="D8" s="92"/>
      <c r="E8" s="92" t="s">
        <v>29</v>
      </c>
      <c r="F8" s="92"/>
      <c r="G8" s="92" t="s">
        <v>30</v>
      </c>
      <c r="H8" s="92"/>
    </row>
    <row r="9" spans="1:8" s="43" customFormat="1" ht="38.25" x14ac:dyDescent="0.25">
      <c r="A9" s="46" t="s">
        <v>61</v>
      </c>
      <c r="B9" s="41" t="s">
        <v>62</v>
      </c>
      <c r="C9" s="51" t="s">
        <v>106</v>
      </c>
      <c r="D9" s="41" t="s">
        <v>109</v>
      </c>
      <c r="E9" s="44" t="s">
        <v>33</v>
      </c>
      <c r="F9" s="41" t="s">
        <v>108</v>
      </c>
      <c r="G9" s="44" t="s">
        <v>32</v>
      </c>
      <c r="H9" s="41" t="s">
        <v>35</v>
      </c>
    </row>
    <row r="10" spans="1:8" x14ac:dyDescent="0.2">
      <c r="A10" s="45" t="s">
        <v>63</v>
      </c>
      <c r="B10" s="49" t="s">
        <v>139</v>
      </c>
      <c r="C10" s="74">
        <v>185</v>
      </c>
      <c r="D10" s="50">
        <f>C10/G10</f>
        <v>8.124725516029864E-2</v>
      </c>
      <c r="E10" s="74">
        <v>2092</v>
      </c>
      <c r="F10" s="50">
        <f>E10/G10</f>
        <v>0.91875274483970137</v>
      </c>
      <c r="G10" s="20">
        <f>C10+E10</f>
        <v>2277</v>
      </c>
      <c r="H10" s="50">
        <f>G10/$G$50</f>
        <v>0.20231008440693024</v>
      </c>
    </row>
    <row r="11" spans="1:8" x14ac:dyDescent="0.2">
      <c r="A11" s="45" t="s">
        <v>64</v>
      </c>
      <c r="B11" s="49" t="s">
        <v>140</v>
      </c>
      <c r="C11" s="74">
        <v>345</v>
      </c>
      <c r="D11" s="50">
        <f t="shared" ref="D11:D50" si="0">C11/G11</f>
        <v>0.18801089918256131</v>
      </c>
      <c r="E11" s="74">
        <v>1490</v>
      </c>
      <c r="F11" s="50">
        <f t="shared" ref="F11:F50" si="1">E11/G11</f>
        <v>0.81198910081743869</v>
      </c>
      <c r="G11" s="20">
        <f t="shared" ref="G11:G50" si="2">C11+E11</f>
        <v>1835</v>
      </c>
      <c r="H11" s="50">
        <f t="shared" ref="H11:H50" si="3">G11/$G$50</f>
        <v>0.16303864948911595</v>
      </c>
    </row>
    <row r="12" spans="1:8" x14ac:dyDescent="0.2">
      <c r="A12" s="45" t="s">
        <v>65</v>
      </c>
      <c r="B12" s="49" t="s">
        <v>141</v>
      </c>
      <c r="C12" s="74">
        <v>312</v>
      </c>
      <c r="D12" s="50">
        <f t="shared" si="0"/>
        <v>0.25345247766043866</v>
      </c>
      <c r="E12" s="74">
        <v>919</v>
      </c>
      <c r="F12" s="50">
        <f t="shared" si="1"/>
        <v>0.74654752233956134</v>
      </c>
      <c r="G12" s="20">
        <f t="shared" si="2"/>
        <v>1231</v>
      </c>
      <c r="H12" s="50">
        <f t="shared" si="3"/>
        <v>0.10937361172812084</v>
      </c>
    </row>
    <row r="13" spans="1:8" x14ac:dyDescent="0.2">
      <c r="A13" s="45" t="s">
        <v>66</v>
      </c>
      <c r="B13" s="49" t="s">
        <v>142</v>
      </c>
      <c r="C13" s="74">
        <v>415</v>
      </c>
      <c r="D13" s="50">
        <f t="shared" si="0"/>
        <v>0.60850439882697949</v>
      </c>
      <c r="E13" s="74">
        <v>267</v>
      </c>
      <c r="F13" s="50">
        <f t="shared" si="1"/>
        <v>0.39149560117302051</v>
      </c>
      <c r="G13" s="20">
        <f t="shared" si="2"/>
        <v>682</v>
      </c>
      <c r="H13" s="50">
        <f t="shared" si="3"/>
        <v>6.0595290981785871E-2</v>
      </c>
    </row>
    <row r="14" spans="1:8" x14ac:dyDescent="0.2">
      <c r="A14" s="45" t="s">
        <v>67</v>
      </c>
      <c r="B14" s="49" t="s">
        <v>143</v>
      </c>
      <c r="C14" s="74">
        <v>527</v>
      </c>
      <c r="D14" s="50">
        <f t="shared" si="0"/>
        <v>0.98689138576779023</v>
      </c>
      <c r="E14" s="74">
        <v>7</v>
      </c>
      <c r="F14" s="50">
        <f t="shared" si="1"/>
        <v>1.3108614232209739E-2</v>
      </c>
      <c r="G14" s="20">
        <f t="shared" si="2"/>
        <v>534</v>
      </c>
      <c r="H14" s="50">
        <f t="shared" si="3"/>
        <v>4.7445579742336742E-2</v>
      </c>
    </row>
    <row r="15" spans="1:8" x14ac:dyDescent="0.2">
      <c r="A15" s="45" t="s">
        <v>68</v>
      </c>
      <c r="B15" s="49" t="s">
        <v>144</v>
      </c>
      <c r="C15" s="74">
        <v>281</v>
      </c>
      <c r="D15" s="50">
        <f t="shared" si="0"/>
        <v>0.63718820861678005</v>
      </c>
      <c r="E15" s="74">
        <v>160</v>
      </c>
      <c r="F15" s="50">
        <f t="shared" si="1"/>
        <v>0.36281179138321995</v>
      </c>
      <c r="G15" s="20">
        <f t="shared" si="2"/>
        <v>441</v>
      </c>
      <c r="H15" s="50">
        <f t="shared" si="3"/>
        <v>3.9182585517547754E-2</v>
      </c>
    </row>
    <row r="16" spans="1:8" ht="25.5" x14ac:dyDescent="0.2">
      <c r="A16" s="45" t="s">
        <v>69</v>
      </c>
      <c r="B16" s="49" t="s">
        <v>145</v>
      </c>
      <c r="C16" s="74">
        <v>273</v>
      </c>
      <c r="D16" s="50">
        <f t="shared" si="0"/>
        <v>0.96126760563380287</v>
      </c>
      <c r="E16" s="74">
        <v>11</v>
      </c>
      <c r="F16" s="50">
        <f t="shared" si="1"/>
        <v>3.873239436619718E-2</v>
      </c>
      <c r="G16" s="20">
        <f t="shared" si="2"/>
        <v>284</v>
      </c>
      <c r="H16" s="50">
        <f t="shared" si="3"/>
        <v>2.523322967569969E-2</v>
      </c>
    </row>
    <row r="17" spans="1:8" x14ac:dyDescent="0.2">
      <c r="A17" s="45" t="s">
        <v>70</v>
      </c>
      <c r="B17" s="49" t="s">
        <v>146</v>
      </c>
      <c r="C17" s="74">
        <v>253</v>
      </c>
      <c r="D17" s="50">
        <f t="shared" si="0"/>
        <v>0.99606299212598426</v>
      </c>
      <c r="E17" s="74">
        <v>1</v>
      </c>
      <c r="F17" s="50">
        <f t="shared" si="1"/>
        <v>3.937007874015748E-3</v>
      </c>
      <c r="G17" s="20">
        <f t="shared" si="2"/>
        <v>254</v>
      </c>
      <c r="H17" s="50">
        <f t="shared" si="3"/>
        <v>2.2567747667703243E-2</v>
      </c>
    </row>
    <row r="18" spans="1:8" x14ac:dyDescent="0.2">
      <c r="A18" s="45" t="s">
        <v>71</v>
      </c>
      <c r="B18" s="49" t="s">
        <v>147</v>
      </c>
      <c r="C18" s="74">
        <v>163</v>
      </c>
      <c r="D18" s="50">
        <f t="shared" si="0"/>
        <v>0.72444444444444445</v>
      </c>
      <c r="E18" s="74">
        <v>62</v>
      </c>
      <c r="F18" s="50">
        <f t="shared" si="1"/>
        <v>0.27555555555555555</v>
      </c>
      <c r="G18" s="20">
        <f t="shared" si="2"/>
        <v>225</v>
      </c>
      <c r="H18" s="50">
        <f t="shared" si="3"/>
        <v>1.9991115059973346E-2</v>
      </c>
    </row>
    <row r="19" spans="1:8" x14ac:dyDescent="0.2">
      <c r="A19" s="45" t="s">
        <v>72</v>
      </c>
      <c r="B19" s="49" t="s">
        <v>148</v>
      </c>
      <c r="C19" s="74">
        <v>55</v>
      </c>
      <c r="D19" s="50">
        <f t="shared" si="0"/>
        <v>0.26570048309178745</v>
      </c>
      <c r="E19" s="74">
        <v>152</v>
      </c>
      <c r="F19" s="50">
        <f t="shared" si="1"/>
        <v>0.7342995169082126</v>
      </c>
      <c r="G19" s="20">
        <f t="shared" si="2"/>
        <v>207</v>
      </c>
      <c r="H19" s="50">
        <f t="shared" si="3"/>
        <v>1.8391825855175476E-2</v>
      </c>
    </row>
    <row r="20" spans="1:8" x14ac:dyDescent="0.2">
      <c r="A20" s="45" t="s">
        <v>73</v>
      </c>
      <c r="B20" s="49" t="s">
        <v>149</v>
      </c>
      <c r="C20" s="74">
        <v>43</v>
      </c>
      <c r="D20" s="50">
        <f t="shared" si="0"/>
        <v>0.27564102564102566</v>
      </c>
      <c r="E20" s="74">
        <v>113</v>
      </c>
      <c r="F20" s="50">
        <f t="shared" si="1"/>
        <v>0.72435897435897434</v>
      </c>
      <c r="G20" s="20">
        <f t="shared" si="2"/>
        <v>156</v>
      </c>
      <c r="H20" s="50">
        <f t="shared" si="3"/>
        <v>1.3860506441581519E-2</v>
      </c>
    </row>
    <row r="21" spans="1:8" x14ac:dyDescent="0.2">
      <c r="A21" s="45" t="s">
        <v>74</v>
      </c>
      <c r="B21" s="49" t="s">
        <v>150</v>
      </c>
      <c r="C21" s="74">
        <v>144</v>
      </c>
      <c r="D21" s="50">
        <f t="shared" si="0"/>
        <v>0.72</v>
      </c>
      <c r="E21" s="74">
        <v>56</v>
      </c>
      <c r="F21" s="50">
        <f t="shared" si="1"/>
        <v>0.28000000000000003</v>
      </c>
      <c r="G21" s="20">
        <f t="shared" si="2"/>
        <v>200</v>
      </c>
      <c r="H21" s="50">
        <f t="shared" si="3"/>
        <v>1.776988005330964E-2</v>
      </c>
    </row>
    <row r="22" spans="1:8" x14ac:dyDescent="0.2">
      <c r="A22" s="45" t="s">
        <v>75</v>
      </c>
      <c r="B22" s="49" t="s">
        <v>151</v>
      </c>
      <c r="C22" s="74">
        <v>15</v>
      </c>
      <c r="D22" s="50">
        <f t="shared" si="0"/>
        <v>8.9820359281437126E-2</v>
      </c>
      <c r="E22" s="74">
        <v>152</v>
      </c>
      <c r="F22" s="50">
        <f t="shared" si="1"/>
        <v>0.91017964071856283</v>
      </c>
      <c r="G22" s="20">
        <f t="shared" si="2"/>
        <v>167</v>
      </c>
      <c r="H22" s="50">
        <f t="shared" si="3"/>
        <v>1.483784984451355E-2</v>
      </c>
    </row>
    <row r="23" spans="1:8" x14ac:dyDescent="0.2">
      <c r="A23" s="45" t="s">
        <v>76</v>
      </c>
      <c r="B23" s="49" t="s">
        <v>152</v>
      </c>
      <c r="C23" s="74">
        <v>65</v>
      </c>
      <c r="D23" s="50">
        <f t="shared" si="0"/>
        <v>0.44827586206896552</v>
      </c>
      <c r="E23" s="74">
        <v>80</v>
      </c>
      <c r="F23" s="50">
        <f t="shared" si="1"/>
        <v>0.55172413793103448</v>
      </c>
      <c r="G23" s="20">
        <f t="shared" si="2"/>
        <v>145</v>
      </c>
      <c r="H23" s="50">
        <f t="shared" si="3"/>
        <v>1.2883163038649489E-2</v>
      </c>
    </row>
    <row r="24" spans="1:8" x14ac:dyDescent="0.2">
      <c r="A24" s="45" t="s">
        <v>77</v>
      </c>
      <c r="B24" s="49" t="s">
        <v>153</v>
      </c>
      <c r="C24" s="74">
        <v>8</v>
      </c>
      <c r="D24" s="50">
        <f t="shared" si="0"/>
        <v>4.8484848484848485E-2</v>
      </c>
      <c r="E24" s="74">
        <v>157</v>
      </c>
      <c r="F24" s="50">
        <f t="shared" si="1"/>
        <v>0.95151515151515154</v>
      </c>
      <c r="G24" s="20">
        <f t="shared" si="2"/>
        <v>165</v>
      </c>
      <c r="H24" s="50">
        <f t="shared" si="3"/>
        <v>1.4660151043980453E-2</v>
      </c>
    </row>
    <row r="25" spans="1:8" ht="25.5" x14ac:dyDescent="0.2">
      <c r="A25" s="45" t="s">
        <v>78</v>
      </c>
      <c r="B25" s="49" t="s">
        <v>154</v>
      </c>
      <c r="C25" s="74">
        <v>29</v>
      </c>
      <c r="D25" s="50">
        <f t="shared" si="0"/>
        <v>0.76315789473684215</v>
      </c>
      <c r="E25" s="74">
        <v>9</v>
      </c>
      <c r="F25" s="50">
        <f t="shared" si="1"/>
        <v>0.23684210526315788</v>
      </c>
      <c r="G25" s="20">
        <f t="shared" si="2"/>
        <v>38</v>
      </c>
      <c r="H25" s="50">
        <f t="shared" si="3"/>
        <v>3.3762772101288314E-3</v>
      </c>
    </row>
    <row r="26" spans="1:8" x14ac:dyDescent="0.2">
      <c r="A26" s="45" t="s">
        <v>79</v>
      </c>
      <c r="B26" s="49" t="s">
        <v>155</v>
      </c>
      <c r="C26" s="74">
        <v>7</v>
      </c>
      <c r="D26" s="50">
        <f t="shared" si="0"/>
        <v>5.3435114503816793E-2</v>
      </c>
      <c r="E26" s="74">
        <v>124</v>
      </c>
      <c r="F26" s="50">
        <f t="shared" si="1"/>
        <v>0.94656488549618323</v>
      </c>
      <c r="G26" s="20">
        <f t="shared" si="2"/>
        <v>131</v>
      </c>
      <c r="H26" s="50">
        <f t="shared" si="3"/>
        <v>1.1639271434917815E-2</v>
      </c>
    </row>
    <row r="27" spans="1:8" x14ac:dyDescent="0.2">
      <c r="A27" s="45" t="s">
        <v>80</v>
      </c>
      <c r="B27" s="49" t="s">
        <v>156</v>
      </c>
      <c r="C27" s="74">
        <v>3</v>
      </c>
      <c r="D27" s="50">
        <f t="shared" si="0"/>
        <v>2.3255813953488372E-2</v>
      </c>
      <c r="E27" s="74">
        <v>126</v>
      </c>
      <c r="F27" s="50">
        <f t="shared" si="1"/>
        <v>0.97674418604651159</v>
      </c>
      <c r="G27" s="20">
        <f t="shared" si="2"/>
        <v>129</v>
      </c>
      <c r="H27" s="50">
        <f t="shared" si="3"/>
        <v>1.1461572634384718E-2</v>
      </c>
    </row>
    <row r="28" spans="1:8" x14ac:dyDescent="0.2">
      <c r="A28" s="45" t="s">
        <v>81</v>
      </c>
      <c r="B28" s="49" t="s">
        <v>157</v>
      </c>
      <c r="C28" s="74">
        <v>75</v>
      </c>
      <c r="D28" s="50">
        <f t="shared" si="0"/>
        <v>0.51724137931034486</v>
      </c>
      <c r="E28" s="74">
        <v>70</v>
      </c>
      <c r="F28" s="50">
        <f t="shared" si="1"/>
        <v>0.48275862068965519</v>
      </c>
      <c r="G28" s="20">
        <f t="shared" si="2"/>
        <v>145</v>
      </c>
      <c r="H28" s="50">
        <f t="shared" si="3"/>
        <v>1.2883163038649489E-2</v>
      </c>
    </row>
    <row r="29" spans="1:8" x14ac:dyDescent="0.2">
      <c r="A29" s="45" t="s">
        <v>82</v>
      </c>
      <c r="B29" s="49" t="s">
        <v>158</v>
      </c>
      <c r="C29" s="74">
        <v>14</v>
      </c>
      <c r="D29" s="50">
        <f t="shared" si="0"/>
        <v>9.8591549295774641E-2</v>
      </c>
      <c r="E29" s="74">
        <v>128</v>
      </c>
      <c r="F29" s="50">
        <f t="shared" si="1"/>
        <v>0.90140845070422537</v>
      </c>
      <c r="G29" s="20">
        <f t="shared" si="2"/>
        <v>142</v>
      </c>
      <c r="H29" s="50">
        <f t="shared" si="3"/>
        <v>1.2616614837849845E-2</v>
      </c>
    </row>
    <row r="30" spans="1:8" x14ac:dyDescent="0.2">
      <c r="A30" s="45" t="s">
        <v>83</v>
      </c>
      <c r="B30" s="49" t="s">
        <v>159</v>
      </c>
      <c r="C30" s="74">
        <v>2</v>
      </c>
      <c r="D30" s="50">
        <f t="shared" si="0"/>
        <v>0.02</v>
      </c>
      <c r="E30" s="74">
        <v>98</v>
      </c>
      <c r="F30" s="50">
        <f t="shared" si="1"/>
        <v>0.98</v>
      </c>
      <c r="G30" s="20">
        <f t="shared" si="2"/>
        <v>100</v>
      </c>
      <c r="H30" s="50">
        <f t="shared" si="3"/>
        <v>8.8849400266548199E-3</v>
      </c>
    </row>
    <row r="31" spans="1:8" x14ac:dyDescent="0.2">
      <c r="A31" s="45" t="s">
        <v>84</v>
      </c>
      <c r="B31" s="49" t="s">
        <v>160</v>
      </c>
      <c r="C31" s="74">
        <v>123</v>
      </c>
      <c r="D31" s="50">
        <f t="shared" si="0"/>
        <v>0.96850393700787396</v>
      </c>
      <c r="E31" s="74">
        <v>4</v>
      </c>
      <c r="F31" s="50">
        <f t="shared" si="1"/>
        <v>3.1496062992125984E-2</v>
      </c>
      <c r="G31" s="20">
        <f t="shared" si="2"/>
        <v>127</v>
      </c>
      <c r="H31" s="50">
        <f t="shared" si="3"/>
        <v>1.1283873833851621E-2</v>
      </c>
    </row>
    <row r="32" spans="1:8" x14ac:dyDescent="0.2">
      <c r="A32" s="45" t="s">
        <v>85</v>
      </c>
      <c r="B32" s="49" t="s">
        <v>161</v>
      </c>
      <c r="C32" s="74">
        <v>110</v>
      </c>
      <c r="D32" s="50">
        <f t="shared" si="0"/>
        <v>0.83969465648854957</v>
      </c>
      <c r="E32" s="74">
        <v>21</v>
      </c>
      <c r="F32" s="50">
        <f t="shared" si="1"/>
        <v>0.16030534351145037</v>
      </c>
      <c r="G32" s="20">
        <f t="shared" si="2"/>
        <v>131</v>
      </c>
      <c r="H32" s="50">
        <f t="shared" si="3"/>
        <v>1.1639271434917815E-2</v>
      </c>
    </row>
    <row r="33" spans="1:8" x14ac:dyDescent="0.2">
      <c r="A33" s="45" t="s">
        <v>86</v>
      </c>
      <c r="B33" s="49" t="s">
        <v>162</v>
      </c>
      <c r="C33" s="74">
        <v>3</v>
      </c>
      <c r="D33" s="50">
        <f t="shared" si="0"/>
        <v>2.6086956521739129E-2</v>
      </c>
      <c r="E33" s="74">
        <v>112</v>
      </c>
      <c r="F33" s="50">
        <f t="shared" si="1"/>
        <v>0.97391304347826091</v>
      </c>
      <c r="G33" s="20">
        <f t="shared" si="2"/>
        <v>115</v>
      </c>
      <c r="H33" s="50">
        <f t="shared" si="3"/>
        <v>1.0217681030653044E-2</v>
      </c>
    </row>
    <row r="34" spans="1:8" x14ac:dyDescent="0.2">
      <c r="A34" s="45" t="s">
        <v>87</v>
      </c>
      <c r="B34" s="49" t="s">
        <v>163</v>
      </c>
      <c r="C34" s="74">
        <v>57</v>
      </c>
      <c r="D34" s="50">
        <f t="shared" si="0"/>
        <v>0.54285714285714282</v>
      </c>
      <c r="E34" s="74">
        <v>48</v>
      </c>
      <c r="F34" s="50">
        <f t="shared" si="1"/>
        <v>0.45714285714285713</v>
      </c>
      <c r="G34" s="20">
        <f t="shared" si="2"/>
        <v>105</v>
      </c>
      <c r="H34" s="50">
        <f t="shared" si="3"/>
        <v>9.3291870279875611E-3</v>
      </c>
    </row>
    <row r="35" spans="1:8" x14ac:dyDescent="0.2">
      <c r="A35" s="45" t="s">
        <v>88</v>
      </c>
      <c r="B35" s="49" t="s">
        <v>164</v>
      </c>
      <c r="C35" s="74">
        <v>122</v>
      </c>
      <c r="D35" s="50">
        <f t="shared" si="0"/>
        <v>0.97599999999999998</v>
      </c>
      <c r="E35" s="74">
        <v>3</v>
      </c>
      <c r="F35" s="50">
        <f t="shared" si="1"/>
        <v>2.4E-2</v>
      </c>
      <c r="G35" s="20">
        <f t="shared" si="2"/>
        <v>125</v>
      </c>
      <c r="H35" s="50">
        <f t="shared" si="3"/>
        <v>1.1106175033318524E-2</v>
      </c>
    </row>
    <row r="36" spans="1:8" x14ac:dyDescent="0.2">
      <c r="A36" s="45" t="s">
        <v>89</v>
      </c>
      <c r="B36" s="49" t="s">
        <v>165</v>
      </c>
      <c r="C36" s="74">
        <v>44</v>
      </c>
      <c r="D36" s="50">
        <f t="shared" si="0"/>
        <v>0.44444444444444442</v>
      </c>
      <c r="E36" s="74">
        <v>55</v>
      </c>
      <c r="F36" s="50">
        <f t="shared" si="1"/>
        <v>0.55555555555555558</v>
      </c>
      <c r="G36" s="20">
        <f t="shared" si="2"/>
        <v>99</v>
      </c>
      <c r="H36" s="50">
        <f t="shared" si="3"/>
        <v>8.7960906263882723E-3</v>
      </c>
    </row>
    <row r="37" spans="1:8" x14ac:dyDescent="0.2">
      <c r="A37" s="45" t="s">
        <v>90</v>
      </c>
      <c r="B37" s="49" t="s">
        <v>166</v>
      </c>
      <c r="C37" s="74"/>
      <c r="D37" s="50">
        <f t="shared" si="0"/>
        <v>0</v>
      </c>
      <c r="E37" s="74">
        <v>116</v>
      </c>
      <c r="F37" s="50">
        <f t="shared" si="1"/>
        <v>1</v>
      </c>
      <c r="G37" s="20">
        <f t="shared" si="2"/>
        <v>116</v>
      </c>
      <c r="H37" s="50">
        <f t="shared" si="3"/>
        <v>1.0306530430919591E-2</v>
      </c>
    </row>
    <row r="38" spans="1:8" x14ac:dyDescent="0.2">
      <c r="A38" s="45" t="s">
        <v>91</v>
      </c>
      <c r="B38" s="49" t="s">
        <v>167</v>
      </c>
      <c r="C38" s="74">
        <v>13</v>
      </c>
      <c r="D38" s="50">
        <f t="shared" si="0"/>
        <v>0.18571428571428572</v>
      </c>
      <c r="E38" s="74">
        <v>57</v>
      </c>
      <c r="F38" s="50">
        <f t="shared" si="1"/>
        <v>0.81428571428571428</v>
      </c>
      <c r="G38" s="20">
        <f t="shared" si="2"/>
        <v>70</v>
      </c>
      <c r="H38" s="50">
        <f t="shared" si="3"/>
        <v>6.2194580186583741E-3</v>
      </c>
    </row>
    <row r="39" spans="1:8" x14ac:dyDescent="0.2">
      <c r="A39" s="45" t="s">
        <v>92</v>
      </c>
      <c r="B39" s="49" t="s">
        <v>168</v>
      </c>
      <c r="C39" s="74"/>
      <c r="D39" s="50">
        <f t="shared" si="0"/>
        <v>0</v>
      </c>
      <c r="E39" s="74">
        <v>111</v>
      </c>
      <c r="F39" s="50">
        <f t="shared" si="1"/>
        <v>1</v>
      </c>
      <c r="G39" s="20">
        <f t="shared" si="2"/>
        <v>111</v>
      </c>
      <c r="H39" s="50">
        <f t="shared" si="3"/>
        <v>9.8622834295868499E-3</v>
      </c>
    </row>
    <row r="40" spans="1:8" ht="25.5" x14ac:dyDescent="0.2">
      <c r="A40" s="45" t="s">
        <v>93</v>
      </c>
      <c r="B40" s="49" t="s">
        <v>169</v>
      </c>
      <c r="C40" s="74">
        <v>32</v>
      </c>
      <c r="D40" s="50">
        <f t="shared" si="0"/>
        <v>0.36781609195402298</v>
      </c>
      <c r="E40" s="74">
        <v>55</v>
      </c>
      <c r="F40" s="50">
        <f t="shared" si="1"/>
        <v>0.63218390804597702</v>
      </c>
      <c r="G40" s="20">
        <f t="shared" si="2"/>
        <v>87</v>
      </c>
      <c r="H40" s="50">
        <f t="shared" si="3"/>
        <v>7.7298978231896938E-3</v>
      </c>
    </row>
    <row r="41" spans="1:8" x14ac:dyDescent="0.2">
      <c r="A41" s="45" t="s">
        <v>94</v>
      </c>
      <c r="B41" s="49" t="s">
        <v>170</v>
      </c>
      <c r="C41" s="74">
        <v>102</v>
      </c>
      <c r="D41" s="50">
        <f t="shared" si="0"/>
        <v>1</v>
      </c>
      <c r="E41" s="74"/>
      <c r="F41" s="50">
        <f t="shared" si="1"/>
        <v>0</v>
      </c>
      <c r="G41" s="20">
        <f t="shared" si="2"/>
        <v>102</v>
      </c>
      <c r="H41" s="50">
        <f t="shared" si="3"/>
        <v>9.0626388271879167E-3</v>
      </c>
    </row>
    <row r="42" spans="1:8" x14ac:dyDescent="0.2">
      <c r="A42" s="45" t="s">
        <v>95</v>
      </c>
      <c r="B42" s="49" t="s">
        <v>171</v>
      </c>
      <c r="C42" s="74">
        <v>7</v>
      </c>
      <c r="D42" s="50">
        <f t="shared" si="0"/>
        <v>0.125</v>
      </c>
      <c r="E42" s="74">
        <v>49</v>
      </c>
      <c r="F42" s="50">
        <f t="shared" si="1"/>
        <v>0.875</v>
      </c>
      <c r="G42" s="20">
        <f t="shared" si="2"/>
        <v>56</v>
      </c>
      <c r="H42" s="50">
        <f t="shared" si="3"/>
        <v>4.9755664149266996E-3</v>
      </c>
    </row>
    <row r="43" spans="1:8" x14ac:dyDescent="0.2">
      <c r="A43" s="45" t="s">
        <v>96</v>
      </c>
      <c r="B43" s="49" t="s">
        <v>172</v>
      </c>
      <c r="C43" s="74">
        <v>91</v>
      </c>
      <c r="D43" s="50">
        <f t="shared" si="0"/>
        <v>1</v>
      </c>
      <c r="E43" s="74"/>
      <c r="F43" s="50">
        <f t="shared" si="1"/>
        <v>0</v>
      </c>
      <c r="G43" s="20">
        <f t="shared" si="2"/>
        <v>91</v>
      </c>
      <c r="H43" s="50">
        <f t="shared" si="3"/>
        <v>8.0852954242558867E-3</v>
      </c>
    </row>
    <row r="44" spans="1:8" x14ac:dyDescent="0.2">
      <c r="A44" s="45" t="s">
        <v>97</v>
      </c>
      <c r="B44" s="49" t="s">
        <v>173</v>
      </c>
      <c r="C44" s="74">
        <v>19</v>
      </c>
      <c r="D44" s="50">
        <f t="shared" si="0"/>
        <v>0.59375</v>
      </c>
      <c r="E44" s="74">
        <v>13</v>
      </c>
      <c r="F44" s="50">
        <f t="shared" si="1"/>
        <v>0.40625</v>
      </c>
      <c r="G44" s="20">
        <f t="shared" si="2"/>
        <v>32</v>
      </c>
      <c r="H44" s="50">
        <f t="shared" si="3"/>
        <v>2.8431808085295426E-3</v>
      </c>
    </row>
    <row r="45" spans="1:8" x14ac:dyDescent="0.2">
      <c r="A45" s="45" t="s">
        <v>98</v>
      </c>
      <c r="B45" s="49" t="s">
        <v>174</v>
      </c>
      <c r="C45" s="74">
        <v>26</v>
      </c>
      <c r="D45" s="50">
        <f t="shared" si="0"/>
        <v>0.40625</v>
      </c>
      <c r="E45" s="74">
        <v>38</v>
      </c>
      <c r="F45" s="50">
        <f t="shared" si="1"/>
        <v>0.59375</v>
      </c>
      <c r="G45" s="20">
        <f t="shared" si="2"/>
        <v>64</v>
      </c>
      <c r="H45" s="50">
        <f t="shared" si="3"/>
        <v>5.6863616170590853E-3</v>
      </c>
    </row>
    <row r="46" spans="1:8" x14ac:dyDescent="0.2">
      <c r="A46" s="45" t="s">
        <v>99</v>
      </c>
      <c r="B46" s="49" t="s">
        <v>175</v>
      </c>
      <c r="C46" s="74">
        <v>3</v>
      </c>
      <c r="D46" s="50">
        <f t="shared" si="0"/>
        <v>3.3707865168539325E-2</v>
      </c>
      <c r="E46" s="74">
        <v>86</v>
      </c>
      <c r="F46" s="50">
        <f t="shared" si="1"/>
        <v>0.9662921348314607</v>
      </c>
      <c r="G46" s="20">
        <f t="shared" si="2"/>
        <v>89</v>
      </c>
      <c r="H46" s="50">
        <f t="shared" si="3"/>
        <v>7.9075966237227898E-3</v>
      </c>
    </row>
    <row r="47" spans="1:8" x14ac:dyDescent="0.2">
      <c r="A47" s="45" t="s">
        <v>100</v>
      </c>
      <c r="B47" s="49" t="s">
        <v>176</v>
      </c>
      <c r="C47" s="74">
        <v>81</v>
      </c>
      <c r="D47" s="50">
        <f t="shared" si="0"/>
        <v>0.92045454545454541</v>
      </c>
      <c r="E47" s="74">
        <v>7</v>
      </c>
      <c r="F47" s="50">
        <f t="shared" si="1"/>
        <v>7.9545454545454544E-2</v>
      </c>
      <c r="G47" s="20">
        <f t="shared" si="2"/>
        <v>88</v>
      </c>
      <c r="H47" s="50">
        <f t="shared" si="3"/>
        <v>7.8187472234562422E-3</v>
      </c>
    </row>
    <row r="48" spans="1:8" x14ac:dyDescent="0.2">
      <c r="A48" s="45" t="s">
        <v>101</v>
      </c>
      <c r="B48" s="49" t="s">
        <v>177</v>
      </c>
      <c r="C48" s="74">
        <v>72</v>
      </c>
      <c r="D48" s="50">
        <f t="shared" si="0"/>
        <v>0.84705882352941175</v>
      </c>
      <c r="E48" s="74">
        <v>13</v>
      </c>
      <c r="F48" s="50">
        <f t="shared" si="1"/>
        <v>0.15294117647058825</v>
      </c>
      <c r="G48" s="20">
        <f t="shared" si="2"/>
        <v>85</v>
      </c>
      <c r="H48" s="50">
        <f t="shared" si="3"/>
        <v>7.552199022656597E-3</v>
      </c>
    </row>
    <row r="49" spans="1:8" x14ac:dyDescent="0.2">
      <c r="A49" s="45" t="s">
        <v>102</v>
      </c>
      <c r="B49" s="49" t="s">
        <v>178</v>
      </c>
      <c r="C49" s="74">
        <v>33</v>
      </c>
      <c r="D49" s="50">
        <f t="shared" si="0"/>
        <v>0.44594594594594594</v>
      </c>
      <c r="E49" s="74">
        <v>41</v>
      </c>
      <c r="F49" s="50">
        <f t="shared" si="1"/>
        <v>0.55405405405405406</v>
      </c>
      <c r="G49" s="20">
        <f t="shared" si="2"/>
        <v>74</v>
      </c>
      <c r="H49" s="50">
        <f t="shared" si="3"/>
        <v>6.5748556197245669E-3</v>
      </c>
    </row>
    <row r="50" spans="1:8" ht="15.75" x14ac:dyDescent="0.25">
      <c r="A50" s="100" t="s">
        <v>30</v>
      </c>
      <c r="B50" s="100"/>
      <c r="C50" s="22">
        <f>SUM(C10:C49)</f>
        <v>4152</v>
      </c>
      <c r="D50" s="52">
        <f t="shared" si="0"/>
        <v>0.36890270990670815</v>
      </c>
      <c r="E50" s="22">
        <f>SUM(E10:E49)</f>
        <v>7103</v>
      </c>
      <c r="F50" s="52">
        <f t="shared" si="1"/>
        <v>0.63109729009329185</v>
      </c>
      <c r="G50" s="22">
        <f t="shared" si="2"/>
        <v>11255</v>
      </c>
      <c r="H50" s="52">
        <f t="shared" si="3"/>
        <v>1</v>
      </c>
    </row>
  </sheetData>
  <mergeCells count="6">
    <mergeCell ref="A3:E4"/>
    <mergeCell ref="A50:B50"/>
    <mergeCell ref="A7:H7"/>
    <mergeCell ref="C8:D8"/>
    <mergeCell ref="E8:F8"/>
    <mergeCell ref="G8:H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Info</vt:lpstr>
      <vt:lpstr>Población Badajoz</vt:lpstr>
      <vt:lpstr>Evolución</vt:lpstr>
      <vt:lpstr>PEEA-Desempleo</vt:lpstr>
      <vt:lpstr>Desempleo Sexo-Edad</vt:lpstr>
      <vt:lpstr>Desempleo Sexo- Estudios </vt:lpstr>
      <vt:lpstr>Desempleo Edad-Estudios</vt:lpstr>
      <vt:lpstr>Desempleo Sectores-Sexo</vt:lpstr>
      <vt:lpstr>Desempleo Actividad-Sexos</vt:lpstr>
    </vt:vector>
  </TitlesOfParts>
  <Company>SETA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Mjose</dc:creator>
  <cp:lastModifiedBy>mjose</cp:lastModifiedBy>
  <dcterms:created xsi:type="dcterms:W3CDTF">2011-09-14T10:14:30Z</dcterms:created>
  <dcterms:modified xsi:type="dcterms:W3CDTF">2018-04-19T13:01:25Z</dcterms:modified>
</cp:coreProperties>
</file>