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120" yWindow="15" windowWidth="15195" windowHeight="8190" activeTab="0"/>
  </bookViews>
  <sheets>
    <sheet name="Info" sheetId="9" r:id="rId1"/>
    <sheet name="PEEA Badajoz Ciudad" sheetId="6" r:id="rId2"/>
    <sheet name="PEEA Provincia Badajoz" sheetId="1" r:id="rId3"/>
    <sheet name="PEEA Provincia Cáceres" sheetId="2" r:id="rId4"/>
    <sheet name="PEEA Extremadura" sheetId="3" r:id="rId5"/>
    <sheet name="PEEA España" sheetId="4" r:id="rId6"/>
    <sheet name="PEEA-EPA" sheetId="8" r:id="rId7"/>
  </sheets>
  <definedNames/>
  <calcPr calcId="152511"/>
</workbook>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<sst xmlns="http://schemas.openxmlformats.org/spreadsheetml/2006/main" count="195" uniqueCount="57">
  <si>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</si>
  <si>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</si>
  <si>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</si>
  <si>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</si>
  <si>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</si>
  <si>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</si>
  <si>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</si>
  <si>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</si>
  <si>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</si>
  <si>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</si>
  <si>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</si>
  <si>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</si>
  <si>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</si>
  <si>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</si>
  <si>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</si>
  <si>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</si>
  <si>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</si>
  <si>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</si>
  <si>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</si>
  <si>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</si>
  <si>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</si>
  <si>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</si>
  <si>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</si>
  <si>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</si>
  <si>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</si>
  <si>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</si>
  <si>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</si>
  <si>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</si>
  <si>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</si>
  <si>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</si>
  <si>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</si>
  <si>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</si>
  <si>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</si>
  <si>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</si>
  <si>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</si>
  <si>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</si>
  <si>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</si>
  <si>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</si>
  <si>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</si>
  <si>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</si>
  <si>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</si>
  <si>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</si>
  <si>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</si>
  <si>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</si>
  <si>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</si>
  <si>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</si>
  <si>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MUNICIPAL 1/1/2015</t>
  </si>
  <si>
    <t>PADRÓN MUNICIPAL 1/1/2015</t>
  </si>
  <si>
    <t>PADRON MUNICIAPAL 1/1/2015</t>
  </si>
  <si>
    <t>Población de España y Población en Edad Económicamente Activa a 1 de Enero de 2015 según datos del Padrón Municipal de INE</t>
  </si>
  <si>
    <t>Población de la Comunidad Autónoma de Extremadura y Población en Edad Económicamente Activa a 1 de Enero de 2015 según datos del Padrón Municipal de INE</t>
  </si>
  <si>
    <t>Población de la provincia de  Cáceres  y Población en Edad Económicamente Activa a 1 de Enero de 2015 según datos del Padrón Municipal de INE</t>
  </si>
  <si>
    <t>Población de la provincia de  Badajoz  y Población en Edad Económicamente Activa a 1 de Enero de 2015 según datos del Padrón Municipal de INE</t>
  </si>
  <si>
    <t>Población de la ciudad de  Badajoz  y Población en Edad Económicamente Activa a 1 de Enero de 2015 según datos del Padrón Municipal de INE</t>
  </si>
  <si>
    <t>Desempleo en relación con la Población en Edad Económicamente Activa en Diciembre de 2016 de la ciudad de Badajoz, provincias extremeñas, Extremadura y España disgregado por sexos.</t>
  </si>
  <si>
    <t>Encuesta de Población Activa del Instituto Nacional de Estadistica para el Tercer Trimestre de 2016 en las provincias extremeñas, Extremadura y España</t>
  </si>
  <si>
    <t>DATOS SEGÚN EL INE AL TERCER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</si>
</sst>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name val="Arial"/>
      <family val="2"/>
    </font>
    <font>
      <sz val="11"/>
      <name val="Arial"/>
      <family val="2"/>
    </font>
    <font>
      <b/>
      <sz val="11"/>
      <name val="Arial"/>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scheme val="minor"/>
    </font>
    <font>
      <sz val="14"/>
      <color theme="1"/>
      <name val="Arial"/>
      <family val="2"/>
    </font>
    <font>
      <b/>
      <sz val="11"/>
      <color theme="3"/>
      <name val="Arial"/>
      <family val="2"/>
    </font>
  </fonts>
  <fills count="3">
    <fill>
      <patternFill/>
    </fill>
    <fill>
      <patternFill patternType="gray125"/>
    </fill>
    <fill>
      <patternFill patternType="solid">
        <fgColor rgb="FFFFFF99"/>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1" fillId="0" borderId="0">
      <alignment/>
      <protection/>
    </xf>
  </cellStyleXfs>
  <cellXfs count="78">
    <xf numFmtId="0" fontId="0" fillId="0" borderId="0" xfId="0"/>
    <xf numFmtId="0" fontId="4" fillId="0" borderId="1" xfId="0" applyFont="1" applyBorder="1" applyAlignment="1">
      <alignment horizontal="center"/>
    </xf>
    <xf numFmtId="0" fontId="4" fillId="0" borderId="1" xfId="0" applyFont="1" applyBorder="1"/>
    <xf numFmtId="49" fontId="4" fillId="0" borderId="1" xfId="0" applyNumberFormat="1" applyFont="1" applyBorder="1"/>
    <xf numFmtId="0" fontId="5" fillId="0" borderId="0" xfId="0" applyFont="1"/>
    <xf numFmtId="0" fontId="4" fillId="0" borderId="1" xfId="0" applyFont="1" applyBorder="1" applyAlignment="1">
      <alignment horizontal="center"/>
    </xf>
    <xf numFmtId="0" fontId="5" fillId="0" borderId="1" xfId="0" applyFont="1" applyFill="1" applyBorder="1"/>
    <xf numFmtId="3" fontId="4" fillId="0" borderId="1" xfId="0" applyNumberFormat="1" applyFont="1" applyFill="1" applyBorder="1"/>
    <xf numFmtId="0" fontId="4" fillId="0" borderId="1" xfId="0" applyFont="1" applyFill="1" applyBorder="1"/>
    <xf numFmtId="0" fontId="6" fillId="0" borderId="0" xfId="0" applyFont="1"/>
    <xf numFmtId="0" fontId="6" fillId="0" borderId="1" xfId="0" applyFont="1" applyBorder="1" applyAlignment="1">
      <alignment horizontal="center"/>
    </xf>
    <xf numFmtId="0" fontId="5" fillId="0" borderId="0" xfId="0" applyFont="1"/>
    <xf numFmtId="0" fontId="6" fillId="0" borderId="1" xfId="0" applyFont="1" applyBorder="1"/>
    <xf numFmtId="49" fontId="6" fillId="0" borderId="1" xfId="0" applyNumberFormat="1" applyFont="1" applyBorder="1"/>
    <xf numFmtId="0" fontId="5" fillId="0" borderId="1" xfId="0" applyFont="1" applyBorder="1"/>
    <xf numFmtId="3" fontId="5" fillId="0" borderId="1" xfId="0" applyNumberFormat="1" applyFont="1" applyBorder="1"/>
    <xf numFmtId="3" fontId="4" fillId="0" borderId="1" xfId="0" applyNumberFormat="1" applyFont="1" applyBorder="1"/>
    <xf numFmtId="0" fontId="5" fillId="0" borderId="0" xfId="0" applyFont="1"/>
    <xf numFmtId="3" fontId="4" fillId="0" borderId="1" xfId="0" applyNumberFormat="1" applyFont="1" applyBorder="1"/>
    <xf numFmtId="0" fontId="5" fillId="0" borderId="0" xfId="0" applyFont="1"/>
    <xf numFmtId="3" fontId="4" fillId="0" borderId="1" xfId="0" applyNumberFormat="1" applyFont="1" applyBorder="1"/>
    <xf numFmtId="0" fontId="0" fillId="0" borderId="0" xfId="0"/>
    <xf numFmtId="0" fontId="4" fillId="0" borderId="0" xfId="0" applyFont="1"/>
    <xf numFmtId="0" fontId="4" fillId="0" borderId="1" xfId="0" applyFont="1" applyBorder="1" applyAlignment="1">
      <alignment horizontal="center"/>
    </xf>
    <xf numFmtId="0" fontId="7" fillId="0" borderId="0" xfId="0" applyFont="1" applyBorder="1" applyAlignment="1">
      <alignment horizontal="right" vertical="top" wrapText="1"/>
    </xf>
    <xf numFmtId="0" fontId="7" fillId="0" borderId="0" xfId="0" applyFont="1" applyBorder="1" applyAlignment="1">
      <alignment horizontal="right"/>
    </xf>
    <xf numFmtId="0" fontId="4" fillId="0" borderId="1" xfId="0" applyFont="1" applyBorder="1"/>
    <xf numFmtId="3" fontId="4" fillId="0" borderId="1" xfId="0" applyNumberFormat="1" applyFont="1" applyBorder="1"/>
    <xf numFmtId="0" fontId="4" fillId="0" borderId="0" xfId="0" applyFont="1" applyBorder="1"/>
    <xf numFmtId="3" fontId="8" fillId="0" borderId="0" xfId="0" applyNumberFormat="1" applyFont="1" applyBorder="1" applyAlignment="1">
      <alignment horizontal="right" vertical="top" wrapText="1"/>
    </xf>
    <xf numFmtId="3" fontId="7" fillId="0" borderId="0" xfId="0" applyNumberFormat="1" applyFont="1" applyBorder="1" applyAlignment="1">
      <alignment horizontal="right"/>
    </xf>
    <xf numFmtId="0" fontId="9" fillId="0" borderId="0" xfId="0" applyFont="1" applyBorder="1" applyAlignment="1">
      <alignment horizontal="right" vertical="top" wrapText="1"/>
    </xf>
    <xf numFmtId="3" fontId="9" fillId="0" borderId="0" xfId="0" applyNumberFormat="1" applyFont="1" applyBorder="1" applyAlignment="1">
      <alignment horizontal="right"/>
    </xf>
    <xf numFmtId="49" fontId="4" fillId="0" borderId="1" xfId="0" applyNumberFormat="1" applyFont="1" applyBorder="1"/>
    <xf numFmtId="3" fontId="8" fillId="0" borderId="0" xfId="0" applyNumberFormat="1" applyFont="1" applyBorder="1" applyAlignment="1">
      <alignment vertical="top" wrapText="1"/>
    </xf>
    <xf numFmtId="3" fontId="6" fillId="0" borderId="0" xfId="0" applyNumberFormat="1" applyFont="1" applyBorder="1" applyAlignment="1">
      <alignment horizontal="right"/>
    </xf>
    <xf numFmtId="0" fontId="10" fillId="0" borderId="0" xfId="0" applyFont="1"/>
    <xf numFmtId="3" fontId="8" fillId="0" borderId="0" xfId="0" applyNumberFormat="1" applyFont="1" applyBorder="1"/>
    <xf numFmtId="3" fontId="4" fillId="0" borderId="0" xfId="0" applyNumberFormat="1" applyFont="1" applyBorder="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4" fillId="0" borderId="1" xfId="0" applyFont="1" applyFill="1" applyBorder="1" applyAlignment="1">
      <alignment horizontal="center"/>
    </xf>
    <xf numFmtId="3" fontId="0" fillId="0" borderId="0" xfId="0" applyNumberFormat="1"/>
    <xf numFmtId="10" fontId="5" fillId="0" borderId="0" xfId="0" applyNumberFormat="1" applyFont="1"/>
    <xf numFmtId="0" fontId="0" fillId="0" borderId="0" xfId="0"/>
    <xf numFmtId="0" fontId="4" fillId="0" borderId="0" xfId="0" applyFont="1"/>
    <xf numFmtId="3" fontId="4" fillId="0" borderId="1" xfId="0" applyNumberFormat="1" applyFont="1" applyBorder="1"/>
    <xf numFmtId="0" fontId="5" fillId="0" borderId="0" xfId="0" applyFont="1"/>
    <xf numFmtId="10" fontId="6" fillId="0" borderId="1" xfId="0" applyNumberFormat="1" applyFont="1" applyBorder="1"/>
    <xf numFmtId="0" fontId="6" fillId="0" borderId="1" xfId="0" applyFont="1" applyBorder="1" applyAlignment="1">
      <alignment horizontal="center"/>
    </xf>
    <xf numFmtId="3" fontId="2" fillId="0" borderId="1" xfId="0" applyNumberFormat="1" applyFont="1" applyFill="1" applyBorder="1"/>
    <xf numFmtId="10" fontId="3" fillId="0" borderId="1" xfId="0" applyNumberFormat="1" applyFont="1" applyFill="1" applyBorder="1"/>
    <xf numFmtId="0" fontId="4" fillId="0" borderId="0" xfId="0" applyFont="1" applyAlignment="1">
      <alignment/>
    </xf>
    <xf numFmtId="0" fontId="5" fillId="0" borderId="0" xfId="0" applyFont="1" applyAlignment="1">
      <alignment/>
    </xf>
    <xf numFmtId="0" fontId="4" fillId="0" borderId="0" xfId="0" applyFont="1" applyFill="1" applyBorder="1" applyAlignment="1">
      <alignment wrapText="1"/>
    </xf>
    <xf numFmtId="0" fontId="0" fillId="2" borderId="0" xfId="0" applyFill="1"/>
    <xf numFmtId="0" fontId="11" fillId="2" borderId="0" xfId="0" applyFont="1" applyFill="1" applyAlignment="1">
      <alignment vertical="center"/>
    </xf>
    <xf numFmtId="0" fontId="12" fillId="0" borderId="0" xfId="0" applyFont="1" applyAlignment="1">
      <alignment horizontal="center" vertical="center" wrapText="1"/>
    </xf>
    <xf numFmtId="0" fontId="11" fillId="0" borderId="0" xfId="0" applyFont="1" applyAlignment="1">
      <alignment vertical="center"/>
    </xf>
    <xf numFmtId="49" fontId="4" fillId="0" borderId="0" xfId="0" applyNumberFormat="1" applyFont="1" applyBorder="1" applyAlignment="1">
      <alignment/>
    </xf>
    <xf numFmtId="0" fontId="0" fillId="0" borderId="0" xfId="0" applyBorder="1"/>
    <xf numFmtId="0" fontId="5" fillId="0" borderId="0" xfId="0" applyFont="1" applyBorder="1"/>
    <xf numFmtId="0" fontId="10" fillId="0" borderId="0" xfId="0" applyFont="1"/>
    <xf numFmtId="0" fontId="12" fillId="0" borderId="0" xfId="0" applyFont="1" applyAlignment="1">
      <alignment horizontal="center" vertical="center" wrapText="1"/>
    </xf>
    <xf numFmtId="3" fontId="1" fillId="0" borderId="1" xfId="0" applyNumberFormat="1" applyFont="1" applyFill="1" applyBorder="1"/>
    <xf numFmtId="0" fontId="13" fillId="0" borderId="0" xfId="0" applyFont="1" applyAlignment="1">
      <alignment horizontal="left" wrapText="1"/>
    </xf>
    <xf numFmtId="0" fontId="9" fillId="0" borderId="0" xfId="0" applyFont="1" applyBorder="1" applyAlignment="1">
      <alignment horizontal="center" vertical="top" wrapText="1"/>
    </xf>
    <xf numFmtId="49" fontId="4" fillId="0" borderId="1" xfId="0" applyNumberFormat="1" applyFont="1" applyBorder="1" applyAlignment="1">
      <alignment horizontal="center"/>
    </xf>
    <xf numFmtId="0" fontId="6"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cellXfs>
  <cellStyles count="27">
    <cellStyle name="Normal" xfId="0"/>
    <cellStyle name="Percent" xfId="15"/>
    <cellStyle name="Currency" xfId="16"/>
    <cellStyle name="Currency [0]" xfId="17"/>
    <cellStyle name="Comma" xfId="18"/>
    <cellStyle name="Comma [0]" xfId="19"/>
    <cellStyle name="Normal 2" xfId="20"/>
    <cellStyle name="Normal 2 2" xfId="21"/>
    <cellStyle name="Normal 4" xfId="22"/>
    <cellStyle name="Normal 3" xfId="23"/>
    <cellStyle name="Normal 2 3" xfId="24"/>
    <cellStyle name="Normal 2 3 2" xfId="25"/>
    <cellStyle name="Normal 3 4" xfId="26"/>
    <cellStyle name="Normal 3 2" xfId="27"/>
    <cellStyle name="Normal 3 3" xfId="28"/>
    <cellStyle name="Normal 3 3 2" xfId="29"/>
    <cellStyle name="Normal 4 3" xfId="30"/>
    <cellStyle name="Normal 4 2" xfId="31"/>
    <cellStyle name="Normal 4 2 2" xfId="32"/>
    <cellStyle name="Normal 5" xfId="33"/>
    <cellStyle name="Normal 6" xfId="34"/>
    <cellStyle name="Normal 6 2" xfId="35"/>
    <cellStyle name="Normal 6 3" xfId="36"/>
    <cellStyle name="Normal 7" xfId="37"/>
    <cellStyle name="Porcentual 2" xfId="38"/>
    <cellStyle name="Porcentual 3" xfId="39"/>
    <cellStyle name="Normal 8" xfId="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3"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topLeftCell="A1"/>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
      <c r="A1" s="45" t="s">
        <v>44</v>
      </c>
      <c r="B1" s="22"/>
      <c r="C1" s="22"/>
      <c r="D1" s="22"/>
      <c r="E1" s="22"/>
      <c r="F1" s="22"/>
      <c r="G1" s="22"/>
      <c r="J1" s="22"/>
      <c r="K1" s="22"/>
      <c r="L1" s="22"/>
      <c r="M1" s="22"/>
      <c r="N1" s="22"/>
      <c r="O1" s="22"/>
    </row>
    <row r="3" spans="1:9" s="44" customFormat="1" ht="15" customHeight="1">
      <c r="A3" s="65" t="s">
        <v>53</v>
      </c>
      <c r="B3" s="65"/>
      <c r="C3" s="65"/>
      <c r="D3" s="65"/>
      <c r="E3" s="65"/>
      <c r="F3" s="65"/>
      <c r="G3" s="65"/>
      <c r="H3" s="65"/>
      <c r="I3" s="65"/>
    </row>
    <row r="4" spans="1:9" s="44" customFormat="1" ht="15">
      <c r="A4" s="65"/>
      <c r="B4" s="65"/>
      <c r="C4" s="65"/>
      <c r="D4" s="65"/>
      <c r="E4" s="65"/>
      <c r="F4" s="65"/>
      <c r="G4" s="65"/>
      <c r="H4" s="65"/>
      <c r="I4" s="65"/>
    </row>
    <row r="5" spans="1:15" ht="15">
      <c r="A5" s="44"/>
      <c r="B5" s="44"/>
      <c r="C5" s="44"/>
      <c r="D5" s="44"/>
      <c r="E5" s="44"/>
      <c r="F5" s="44"/>
      <c r="G5" s="44"/>
      <c r="J5" s="66"/>
      <c r="K5" s="66"/>
      <c r="L5" s="66"/>
      <c r="M5" s="66"/>
      <c r="N5" s="66"/>
      <c r="O5" s="66"/>
    </row>
    <row r="6" spans="1:15" ht="15">
      <c r="A6" s="44"/>
      <c r="B6" s="44"/>
      <c r="C6" s="44"/>
      <c r="D6" s="44"/>
      <c r="E6" s="44"/>
      <c r="F6" s="44"/>
      <c r="G6" s="44"/>
      <c r="J6" s="29"/>
      <c r="K6" s="30"/>
      <c r="L6" s="24"/>
      <c r="M6" s="30"/>
      <c r="N6" s="31"/>
      <c r="O6" s="32"/>
    </row>
    <row r="7" spans="2:15" ht="15">
      <c r="B7" s="67" t="s">
        <v>46</v>
      </c>
      <c r="C7" s="67"/>
      <c r="D7" s="67"/>
      <c r="E7" s="68" t="s">
        <v>23</v>
      </c>
      <c r="F7" s="68"/>
      <c r="G7" s="68"/>
      <c r="J7" s="29"/>
      <c r="K7" s="30"/>
      <c r="L7" s="24"/>
      <c r="M7" s="30"/>
      <c r="N7" s="31"/>
      <c r="O7" s="32"/>
    </row>
    <row r="8" spans="1:15" ht="15">
      <c r="A8" s="23" t="s">
        <v>0</v>
      </c>
      <c r="B8" s="23" t="s">
        <v>20</v>
      </c>
      <c r="C8" s="23" t="s">
        <v>21</v>
      </c>
      <c r="D8" s="23" t="s">
        <v>19</v>
      </c>
      <c r="E8" s="41" t="s">
        <v>20</v>
      </c>
      <c r="F8" s="41" t="s">
        <v>24</v>
      </c>
      <c r="G8" s="41" t="s">
        <v>19</v>
      </c>
      <c r="J8" s="29"/>
      <c r="K8" s="30"/>
      <c r="L8" s="24"/>
      <c r="M8" s="30"/>
      <c r="N8" s="31"/>
      <c r="O8" s="32"/>
    </row>
    <row r="9" spans="1:15" ht="15">
      <c r="A9" s="26" t="s">
        <v>1</v>
      </c>
      <c r="B9" s="64">
        <v>4175</v>
      </c>
      <c r="C9" s="64">
        <v>3928</v>
      </c>
      <c r="D9" s="27">
        <f>B9+C9</f>
        <v>8103</v>
      </c>
      <c r="E9" s="14"/>
      <c r="F9" s="14"/>
      <c r="G9" s="27"/>
      <c r="J9" s="34"/>
      <c r="K9" s="30"/>
      <c r="L9" s="24"/>
      <c r="M9" s="30"/>
      <c r="N9" s="31"/>
      <c r="O9" s="32"/>
    </row>
    <row r="10" spans="1:15" ht="15">
      <c r="A10" s="33" t="s">
        <v>2</v>
      </c>
      <c r="B10" s="64">
        <v>4602</v>
      </c>
      <c r="C10" s="64">
        <v>4189</v>
      </c>
      <c r="D10" s="27">
        <f aca="true" t="shared" si="0" ref="D10:D27">B10+C10</f>
        <v>8791</v>
      </c>
      <c r="E10" s="14"/>
      <c r="F10" s="14"/>
      <c r="G10" s="27"/>
      <c r="J10" s="34"/>
      <c r="K10" s="30"/>
      <c r="L10" s="24"/>
      <c r="M10" s="30"/>
      <c r="N10" s="31"/>
      <c r="O10" s="32"/>
    </row>
    <row r="11" spans="1:15" ht="15">
      <c r="A11" s="33" t="s">
        <v>3</v>
      </c>
      <c r="B11" s="64">
        <v>4840</v>
      </c>
      <c r="C11" s="64">
        <v>4661</v>
      </c>
      <c r="D11" s="27">
        <f t="shared" si="0"/>
        <v>9501</v>
      </c>
      <c r="E11" s="14"/>
      <c r="F11" s="14"/>
      <c r="G11" s="27"/>
      <c r="J11" s="34"/>
      <c r="K11" s="30"/>
      <c r="L11" s="24"/>
      <c r="M11" s="30"/>
      <c r="N11" s="31"/>
      <c r="O11" s="32"/>
    </row>
    <row r="12" spans="1:15" ht="15">
      <c r="A12" s="26" t="s">
        <v>4</v>
      </c>
      <c r="B12" s="64">
        <v>3137</v>
      </c>
      <c r="C12" s="64">
        <v>2973</v>
      </c>
      <c r="D12" s="27">
        <f t="shared" si="0"/>
        <v>6110</v>
      </c>
      <c r="E12" s="15">
        <f>B12</f>
        <v>3137</v>
      </c>
      <c r="F12" s="15">
        <f>C12</f>
        <v>2973</v>
      </c>
      <c r="G12" s="27">
        <f aca="true" t="shared" si="1" ref="G12:G21">E12+F12</f>
        <v>6110</v>
      </c>
      <c r="J12" s="34"/>
      <c r="K12" s="30"/>
      <c r="L12" s="24"/>
      <c r="M12" s="30"/>
      <c r="N12" s="31"/>
      <c r="O12" s="32"/>
    </row>
    <row r="13" spans="1:15" ht="15">
      <c r="A13" s="26" t="s">
        <v>5</v>
      </c>
      <c r="B13" s="64">
        <v>4453</v>
      </c>
      <c r="C13" s="64">
        <v>4207</v>
      </c>
      <c r="D13" s="27">
        <f t="shared" si="0"/>
        <v>8660</v>
      </c>
      <c r="E13" s="15">
        <f aca="true" t="shared" si="2" ref="E13:E21">B13</f>
        <v>4453</v>
      </c>
      <c r="F13" s="15">
        <f aca="true" t="shared" si="3" ref="F13:F21">C13</f>
        <v>4207</v>
      </c>
      <c r="G13" s="27">
        <f t="shared" si="1"/>
        <v>8660</v>
      </c>
      <c r="J13" s="29"/>
      <c r="K13" s="30"/>
      <c r="L13" s="24"/>
      <c r="M13" s="30"/>
      <c r="N13" s="31"/>
      <c r="O13" s="32"/>
    </row>
    <row r="14" spans="1:15" ht="15">
      <c r="A14" s="26" t="s">
        <v>6</v>
      </c>
      <c r="B14" s="64">
        <v>4838</v>
      </c>
      <c r="C14" s="64">
        <v>4738</v>
      </c>
      <c r="D14" s="27">
        <f t="shared" si="0"/>
        <v>9576</v>
      </c>
      <c r="E14" s="15">
        <f t="shared" si="2"/>
        <v>4838</v>
      </c>
      <c r="F14" s="15">
        <f t="shared" si="3"/>
        <v>4738</v>
      </c>
      <c r="G14" s="27">
        <f t="shared" si="1"/>
        <v>9576</v>
      </c>
      <c r="J14" s="29"/>
      <c r="K14" s="30"/>
      <c r="L14" s="24"/>
      <c r="M14" s="30"/>
      <c r="N14" s="31"/>
      <c r="O14" s="32"/>
    </row>
    <row r="15" spans="1:15" ht="15">
      <c r="A15" s="26" t="s">
        <v>7</v>
      </c>
      <c r="B15" s="64">
        <v>5531</v>
      </c>
      <c r="C15" s="64">
        <v>5670</v>
      </c>
      <c r="D15" s="27">
        <f t="shared" si="0"/>
        <v>11201</v>
      </c>
      <c r="E15" s="15">
        <f t="shared" si="2"/>
        <v>5531</v>
      </c>
      <c r="F15" s="15">
        <f t="shared" si="3"/>
        <v>5670</v>
      </c>
      <c r="G15" s="27">
        <f t="shared" si="1"/>
        <v>11201</v>
      </c>
      <c r="J15" s="35"/>
      <c r="K15" s="30"/>
      <c r="L15" s="24"/>
      <c r="M15" s="30"/>
      <c r="N15" s="31"/>
      <c r="O15" s="32"/>
    </row>
    <row r="16" spans="1:15" ht="15">
      <c r="A16" s="26" t="s">
        <v>8</v>
      </c>
      <c r="B16" s="64">
        <v>6257</v>
      </c>
      <c r="C16" s="64">
        <v>6418</v>
      </c>
      <c r="D16" s="27">
        <f t="shared" si="0"/>
        <v>12675</v>
      </c>
      <c r="E16" s="15">
        <f t="shared" si="2"/>
        <v>6257</v>
      </c>
      <c r="F16" s="15">
        <f t="shared" si="3"/>
        <v>6418</v>
      </c>
      <c r="G16" s="27">
        <f t="shared" si="1"/>
        <v>12675</v>
      </c>
      <c r="J16" s="24"/>
      <c r="K16" s="30"/>
      <c r="L16" s="24"/>
      <c r="M16" s="30"/>
      <c r="N16" s="31"/>
      <c r="O16" s="32"/>
    </row>
    <row r="17" spans="1:15" ht="15">
      <c r="A17" s="26" t="s">
        <v>9</v>
      </c>
      <c r="B17" s="64">
        <v>6352</v>
      </c>
      <c r="C17" s="64">
        <v>6166</v>
      </c>
      <c r="D17" s="27">
        <f t="shared" si="0"/>
        <v>12518</v>
      </c>
      <c r="E17" s="15">
        <f t="shared" si="2"/>
        <v>6352</v>
      </c>
      <c r="F17" s="15">
        <f t="shared" si="3"/>
        <v>6166</v>
      </c>
      <c r="G17" s="27">
        <f t="shared" si="1"/>
        <v>12518</v>
      </c>
      <c r="J17" s="24"/>
      <c r="K17" s="30"/>
      <c r="L17" s="24"/>
      <c r="M17" s="30"/>
      <c r="N17" s="31"/>
      <c r="O17" s="32"/>
    </row>
    <row r="18" spans="1:15" ht="15">
      <c r="A18" s="26" t="s">
        <v>10</v>
      </c>
      <c r="B18" s="64">
        <v>5659</v>
      </c>
      <c r="C18" s="64">
        <v>6001</v>
      </c>
      <c r="D18" s="27">
        <f t="shared" si="0"/>
        <v>11660</v>
      </c>
      <c r="E18" s="15">
        <f t="shared" si="2"/>
        <v>5659</v>
      </c>
      <c r="F18" s="15">
        <f t="shared" si="3"/>
        <v>6001</v>
      </c>
      <c r="G18" s="27">
        <f t="shared" si="1"/>
        <v>11660</v>
      </c>
      <c r="J18" s="24"/>
      <c r="K18" s="30"/>
      <c r="L18" s="24"/>
      <c r="M18" s="30"/>
      <c r="N18" s="31"/>
      <c r="O18" s="32"/>
    </row>
    <row r="19" spans="1:15" ht="15">
      <c r="A19" s="26" t="s">
        <v>11</v>
      </c>
      <c r="B19" s="64">
        <v>5418</v>
      </c>
      <c r="C19" s="64">
        <v>5797</v>
      </c>
      <c r="D19" s="27">
        <f t="shared" si="0"/>
        <v>11215</v>
      </c>
      <c r="E19" s="15">
        <f t="shared" si="2"/>
        <v>5418</v>
      </c>
      <c r="F19" s="15">
        <f t="shared" si="3"/>
        <v>5797</v>
      </c>
      <c r="G19" s="27">
        <f t="shared" si="1"/>
        <v>11215</v>
      </c>
      <c r="J19" s="24"/>
      <c r="K19" s="30"/>
      <c r="L19" s="24"/>
      <c r="M19" s="30"/>
      <c r="N19" s="31"/>
      <c r="O19" s="32"/>
    </row>
    <row r="20" spans="1:15" ht="15">
      <c r="A20" s="26" t="s">
        <v>12</v>
      </c>
      <c r="B20" s="64">
        <v>4553</v>
      </c>
      <c r="C20" s="64">
        <v>5012</v>
      </c>
      <c r="D20" s="27">
        <f t="shared" si="0"/>
        <v>9565</v>
      </c>
      <c r="E20" s="15">
        <f t="shared" si="2"/>
        <v>4553</v>
      </c>
      <c r="F20" s="15">
        <f t="shared" si="3"/>
        <v>5012</v>
      </c>
      <c r="G20" s="27">
        <f t="shared" si="1"/>
        <v>9565</v>
      </c>
      <c r="J20" s="24"/>
      <c r="K20" s="30"/>
      <c r="L20" s="24"/>
      <c r="M20" s="30"/>
      <c r="N20" s="31"/>
      <c r="O20" s="32"/>
    </row>
    <row r="21" spans="1:15" ht="15">
      <c r="A21" s="26" t="s">
        <v>13</v>
      </c>
      <c r="B21" s="64">
        <v>3613</v>
      </c>
      <c r="C21" s="64">
        <v>4005</v>
      </c>
      <c r="D21" s="27">
        <f t="shared" si="0"/>
        <v>7618</v>
      </c>
      <c r="E21" s="15">
        <f t="shared" si="2"/>
        <v>3613</v>
      </c>
      <c r="F21" s="15">
        <f t="shared" si="3"/>
        <v>4005</v>
      </c>
      <c r="G21" s="27">
        <f t="shared" si="1"/>
        <v>7618</v>
      </c>
      <c r="J21" s="24"/>
      <c r="K21" s="30"/>
      <c r="L21" s="24"/>
      <c r="M21" s="30"/>
      <c r="N21" s="31"/>
      <c r="O21" s="32"/>
    </row>
    <row r="22" spans="1:15" ht="15">
      <c r="A22" s="26" t="s">
        <v>14</v>
      </c>
      <c r="B22" s="64">
        <v>3103</v>
      </c>
      <c r="C22" s="64">
        <v>3650</v>
      </c>
      <c r="D22" s="27">
        <f t="shared" si="0"/>
        <v>6753</v>
      </c>
      <c r="E22" s="14"/>
      <c r="F22" s="14"/>
      <c r="G22" s="27"/>
      <c r="J22" s="24"/>
      <c r="K22" s="25"/>
      <c r="L22" s="24"/>
      <c r="M22" s="30"/>
      <c r="N22" s="31"/>
      <c r="O22" s="32"/>
    </row>
    <row r="23" spans="1:15" ht="15">
      <c r="A23" s="26" t="s">
        <v>15</v>
      </c>
      <c r="B23" s="64">
        <v>2461</v>
      </c>
      <c r="C23" s="64">
        <v>3088</v>
      </c>
      <c r="D23" s="27">
        <f t="shared" si="0"/>
        <v>5549</v>
      </c>
      <c r="E23" s="14"/>
      <c r="F23" s="14"/>
      <c r="G23" s="27"/>
      <c r="J23" s="31"/>
      <c r="K23" s="32"/>
      <c r="L23" s="31"/>
      <c r="M23" s="32"/>
      <c r="N23" s="31"/>
      <c r="O23" s="32"/>
    </row>
    <row r="24" spans="1:7" ht="15">
      <c r="A24" s="26" t="s">
        <v>16</v>
      </c>
      <c r="B24" s="64">
        <v>1709</v>
      </c>
      <c r="C24" s="64">
        <v>2426</v>
      </c>
      <c r="D24" s="27">
        <f t="shared" si="0"/>
        <v>4135</v>
      </c>
      <c r="E24" s="14"/>
      <c r="F24" s="14"/>
      <c r="G24" s="27"/>
    </row>
    <row r="25" spans="1:7" ht="15">
      <c r="A25" s="26" t="s">
        <v>17</v>
      </c>
      <c r="B25" s="64">
        <v>1405</v>
      </c>
      <c r="C25" s="64">
        <v>2470</v>
      </c>
      <c r="D25" s="27">
        <f t="shared" si="0"/>
        <v>3875</v>
      </c>
      <c r="E25" s="14"/>
      <c r="F25" s="14"/>
      <c r="G25" s="27"/>
    </row>
    <row r="26" spans="1:7" ht="15" customHeight="1">
      <c r="A26" s="26" t="s">
        <v>18</v>
      </c>
      <c r="B26" s="64">
        <v>668</v>
      </c>
      <c r="C26" s="64">
        <v>1719</v>
      </c>
      <c r="D26" s="27">
        <f t="shared" si="0"/>
        <v>2387</v>
      </c>
      <c r="E26" s="14"/>
      <c r="F26" s="14"/>
      <c r="G26" s="27"/>
    </row>
    <row r="27" spans="1:7" ht="15">
      <c r="A27" s="26" t="s">
        <v>19</v>
      </c>
      <c r="B27" s="27">
        <f>SUM(B9:B26)</f>
        <v>72774</v>
      </c>
      <c r="C27" s="27">
        <f>SUM(C9:C26)</f>
        <v>77118</v>
      </c>
      <c r="D27" s="27">
        <f t="shared" si="0"/>
        <v>149892</v>
      </c>
      <c r="E27" s="27">
        <f>SUM(E9:E26)</f>
        <v>49811</v>
      </c>
      <c r="F27" s="27">
        <f>SUM(F9:F26)</f>
        <v>50987</v>
      </c>
      <c r="G27" s="46">
        <f>SUM(G9:G26)</f>
        <v>100798</v>
      </c>
    </row>
    <row r="30" ht="15">
      <c r="A30" s="62"/>
    </row>
    <row r="32" spans="1:4" ht="15">
      <c r="A32" s="28"/>
      <c r="B32" s="37"/>
      <c r="C32" s="37"/>
      <c r="D32" s="38"/>
    </row>
    <row r="33" ht="15" customHeight="1"/>
    <row r="37" ht="15">
      <c r="A37" s="36"/>
    </row>
  </sheetData>
  <mergeCells count="6">
    <mergeCell ref="A3:I4"/>
    <mergeCell ref="J5:K5"/>
    <mergeCell ref="L5:M5"/>
    <mergeCell ref="N5:O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topLeftCell="A1"/>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5">
      <c r="A3" s="65" t="s">
        <v>52</v>
      </c>
      <c r="B3" s="65"/>
      <c r="C3" s="65"/>
      <c r="D3" s="65"/>
      <c r="E3" s="65"/>
      <c r="F3" s="65"/>
      <c r="G3" s="65"/>
      <c r="H3" s="65"/>
      <c r="I3" s="65"/>
    </row>
    <row r="4" spans="1:9" ht="15">
      <c r="A4" s="65"/>
      <c r="B4" s="65"/>
      <c r="C4" s="65"/>
      <c r="D4" s="65"/>
      <c r="E4" s="65"/>
      <c r="F4" s="65"/>
      <c r="G4" s="65"/>
      <c r="H4" s="65"/>
      <c r="I4" s="65"/>
    </row>
    <row r="5" spans="1:7" ht="15.75">
      <c r="A5" s="45"/>
      <c r="B5" s="47"/>
      <c r="C5" s="47"/>
      <c r="D5" s="47"/>
      <c r="E5" s="47"/>
      <c r="F5" s="47"/>
      <c r="G5" s="47"/>
    </row>
    <row r="8" spans="2:7" ht="15.75">
      <c r="B8" s="69" t="s">
        <v>48</v>
      </c>
      <c r="C8" s="70"/>
      <c r="D8" s="71"/>
      <c r="E8" s="69" t="s">
        <v>23</v>
      </c>
      <c r="F8" s="70"/>
      <c r="G8" s="71"/>
    </row>
    <row r="9" spans="1:7" ht="15.75">
      <c r="A9" s="1" t="s">
        <v>0</v>
      </c>
      <c r="B9" s="5" t="s">
        <v>20</v>
      </c>
      <c r="C9" s="5" t="s">
        <v>21</v>
      </c>
      <c r="D9" s="5" t="s">
        <v>19</v>
      </c>
      <c r="E9" s="5" t="s">
        <v>20</v>
      </c>
      <c r="F9" s="5" t="s">
        <v>22</v>
      </c>
      <c r="G9" s="5" t="s">
        <v>19</v>
      </c>
    </row>
    <row r="10" spans="1:7" ht="15.75">
      <c r="A10" s="2" t="s">
        <v>1</v>
      </c>
      <c r="B10" s="15">
        <v>16316</v>
      </c>
      <c r="C10" s="15">
        <v>15451</v>
      </c>
      <c r="D10" s="7">
        <f>B10+C10</f>
        <v>31767</v>
      </c>
      <c r="E10" s="6"/>
      <c r="F10" s="6"/>
      <c r="G10" s="8"/>
    </row>
    <row r="11" spans="1:7" ht="15.75">
      <c r="A11" s="3" t="s">
        <v>2</v>
      </c>
      <c r="B11" s="15">
        <v>18091</v>
      </c>
      <c r="C11" s="15">
        <v>17167</v>
      </c>
      <c r="D11" s="7">
        <f aca="true" t="shared" si="0" ref="D11:D28">B11+C11</f>
        <v>35258</v>
      </c>
      <c r="E11" s="6"/>
      <c r="F11" s="6"/>
      <c r="G11" s="8"/>
    </row>
    <row r="12" spans="1:7" ht="15.75">
      <c r="A12" s="3" t="s">
        <v>3</v>
      </c>
      <c r="B12" s="15">
        <v>21314</v>
      </c>
      <c r="C12" s="15">
        <v>20530</v>
      </c>
      <c r="D12" s="7">
        <f t="shared" si="0"/>
        <v>41844</v>
      </c>
      <c r="E12" s="6"/>
      <c r="F12" s="6"/>
      <c r="G12" s="8"/>
    </row>
    <row r="13" spans="1:7" ht="15.75">
      <c r="A13" s="2" t="s">
        <v>4</v>
      </c>
      <c r="B13" s="15">
        <v>14809</v>
      </c>
      <c r="C13" s="15">
        <v>14079</v>
      </c>
      <c r="D13" s="46">
        <f t="shared" si="0"/>
        <v>28888</v>
      </c>
      <c r="E13" s="15">
        <f>B13</f>
        <v>14809</v>
      </c>
      <c r="F13" s="15">
        <f>C13</f>
        <v>14079</v>
      </c>
      <c r="G13" s="46">
        <f aca="true" t="shared" si="1" ref="G13:G22">E13+F13</f>
        <v>28888</v>
      </c>
    </row>
    <row r="14" spans="1:7" ht="15.75">
      <c r="A14" s="2" t="s">
        <v>5</v>
      </c>
      <c r="B14" s="15">
        <v>21447</v>
      </c>
      <c r="C14" s="15">
        <v>20374</v>
      </c>
      <c r="D14" s="7">
        <f t="shared" si="0"/>
        <v>41821</v>
      </c>
      <c r="E14" s="15">
        <f aca="true" t="shared" si="2" ref="E14:E22">B14</f>
        <v>21447</v>
      </c>
      <c r="F14" s="15">
        <f aca="true" t="shared" si="3" ref="F14:F22">C14</f>
        <v>20374</v>
      </c>
      <c r="G14" s="46">
        <f t="shared" si="1"/>
        <v>41821</v>
      </c>
    </row>
    <row r="15" spans="1:7" ht="15.75">
      <c r="A15" s="2" t="s">
        <v>6</v>
      </c>
      <c r="B15" s="15">
        <v>22631</v>
      </c>
      <c r="C15" s="15">
        <v>21074</v>
      </c>
      <c r="D15" s="7">
        <f t="shared" si="0"/>
        <v>43705</v>
      </c>
      <c r="E15" s="15">
        <f t="shared" si="2"/>
        <v>22631</v>
      </c>
      <c r="F15" s="15">
        <f t="shared" si="3"/>
        <v>21074</v>
      </c>
      <c r="G15" s="46">
        <f t="shared" si="1"/>
        <v>43705</v>
      </c>
    </row>
    <row r="16" spans="1:7" ht="15.75">
      <c r="A16" s="2" t="s">
        <v>7</v>
      </c>
      <c r="B16" s="15">
        <v>24000</v>
      </c>
      <c r="C16" s="15">
        <v>23059</v>
      </c>
      <c r="D16" s="7">
        <f t="shared" si="0"/>
        <v>47059</v>
      </c>
      <c r="E16" s="15">
        <f t="shared" si="2"/>
        <v>24000</v>
      </c>
      <c r="F16" s="15">
        <f t="shared" si="3"/>
        <v>23059</v>
      </c>
      <c r="G16" s="46">
        <f t="shared" si="1"/>
        <v>47059</v>
      </c>
    </row>
    <row r="17" spans="1:7" ht="15.75">
      <c r="A17" s="2" t="s">
        <v>8</v>
      </c>
      <c r="B17" s="15">
        <v>26055</v>
      </c>
      <c r="C17" s="15">
        <v>25406</v>
      </c>
      <c r="D17" s="7">
        <f t="shared" si="0"/>
        <v>51461</v>
      </c>
      <c r="E17" s="15">
        <f t="shared" si="2"/>
        <v>26055</v>
      </c>
      <c r="F17" s="15">
        <f t="shared" si="3"/>
        <v>25406</v>
      </c>
      <c r="G17" s="46">
        <f t="shared" si="1"/>
        <v>51461</v>
      </c>
    </row>
    <row r="18" spans="1:7" ht="15.75">
      <c r="A18" s="2" t="s">
        <v>9</v>
      </c>
      <c r="B18" s="15">
        <v>26907</v>
      </c>
      <c r="C18" s="15">
        <v>25804</v>
      </c>
      <c r="D18" s="7">
        <f t="shared" si="0"/>
        <v>52711</v>
      </c>
      <c r="E18" s="15">
        <f t="shared" si="2"/>
        <v>26907</v>
      </c>
      <c r="F18" s="15">
        <f t="shared" si="3"/>
        <v>25804</v>
      </c>
      <c r="G18" s="46">
        <f t="shared" si="1"/>
        <v>52711</v>
      </c>
    </row>
    <row r="19" spans="1:7" ht="15.75">
      <c r="A19" s="2" t="s">
        <v>10</v>
      </c>
      <c r="B19" s="15">
        <v>27180</v>
      </c>
      <c r="C19" s="15">
        <v>26827</v>
      </c>
      <c r="D19" s="7">
        <f t="shared" si="0"/>
        <v>54007</v>
      </c>
      <c r="E19" s="15">
        <f t="shared" si="2"/>
        <v>27180</v>
      </c>
      <c r="F19" s="15">
        <f t="shared" si="3"/>
        <v>26827</v>
      </c>
      <c r="G19" s="46">
        <f t="shared" si="1"/>
        <v>54007</v>
      </c>
    </row>
    <row r="20" spans="1:7" ht="15.75">
      <c r="A20" s="2" t="s">
        <v>11</v>
      </c>
      <c r="B20" s="15">
        <v>26967</v>
      </c>
      <c r="C20" s="15">
        <v>25856</v>
      </c>
      <c r="D20" s="7">
        <f t="shared" si="0"/>
        <v>52823</v>
      </c>
      <c r="E20" s="15">
        <f t="shared" si="2"/>
        <v>26967</v>
      </c>
      <c r="F20" s="15">
        <f t="shared" si="3"/>
        <v>25856</v>
      </c>
      <c r="G20" s="46">
        <f t="shared" si="1"/>
        <v>52823</v>
      </c>
    </row>
    <row r="21" spans="1:7" ht="15.75">
      <c r="A21" s="2" t="s">
        <v>12</v>
      </c>
      <c r="B21" s="15">
        <v>22195</v>
      </c>
      <c r="C21" s="15">
        <v>21006</v>
      </c>
      <c r="D21" s="7">
        <f t="shared" si="0"/>
        <v>43201</v>
      </c>
      <c r="E21" s="15">
        <f t="shared" si="2"/>
        <v>22195</v>
      </c>
      <c r="F21" s="15">
        <f t="shared" si="3"/>
        <v>21006</v>
      </c>
      <c r="G21" s="46">
        <f t="shared" si="1"/>
        <v>43201</v>
      </c>
    </row>
    <row r="22" spans="1:7" ht="15.75">
      <c r="A22" s="2" t="s">
        <v>13</v>
      </c>
      <c r="B22" s="15">
        <v>17485</v>
      </c>
      <c r="C22" s="15">
        <v>17095</v>
      </c>
      <c r="D22" s="7">
        <f t="shared" si="0"/>
        <v>34580</v>
      </c>
      <c r="E22" s="15">
        <f t="shared" si="2"/>
        <v>17485</v>
      </c>
      <c r="F22" s="15">
        <f t="shared" si="3"/>
        <v>17095</v>
      </c>
      <c r="G22" s="46">
        <f t="shared" si="1"/>
        <v>34580</v>
      </c>
    </row>
    <row r="23" spans="1:7" ht="15.75">
      <c r="A23" s="2" t="s">
        <v>14</v>
      </c>
      <c r="B23" s="15">
        <v>15810</v>
      </c>
      <c r="C23" s="15">
        <v>16840</v>
      </c>
      <c r="D23" s="7">
        <f t="shared" si="0"/>
        <v>32650</v>
      </c>
      <c r="E23" s="6"/>
      <c r="F23" s="6"/>
      <c r="G23" s="8"/>
    </row>
    <row r="24" spans="1:7" ht="15.75">
      <c r="A24" s="2" t="s">
        <v>15</v>
      </c>
      <c r="B24" s="15">
        <v>13011</v>
      </c>
      <c r="C24" s="15">
        <v>15327</v>
      </c>
      <c r="D24" s="7">
        <f t="shared" si="0"/>
        <v>28338</v>
      </c>
      <c r="E24" s="6"/>
      <c r="F24" s="6"/>
      <c r="G24" s="8"/>
    </row>
    <row r="25" spans="1:7" ht="15.75">
      <c r="A25" s="2" t="s">
        <v>16</v>
      </c>
      <c r="B25" s="15">
        <v>10600</v>
      </c>
      <c r="C25" s="15">
        <v>14050</v>
      </c>
      <c r="D25" s="7">
        <f t="shared" si="0"/>
        <v>24650</v>
      </c>
      <c r="E25" s="6"/>
      <c r="F25" s="6"/>
      <c r="G25" s="8"/>
    </row>
    <row r="26" spans="1:7" ht="15.75">
      <c r="A26" s="2" t="s">
        <v>17</v>
      </c>
      <c r="B26" s="15">
        <v>10401</v>
      </c>
      <c r="C26" s="15">
        <v>15918</v>
      </c>
      <c r="D26" s="7">
        <f t="shared" si="0"/>
        <v>26319</v>
      </c>
      <c r="E26" s="6"/>
      <c r="F26" s="6"/>
      <c r="G26" s="8"/>
    </row>
    <row r="27" spans="1:7" ht="15.75">
      <c r="A27" s="2" t="s">
        <v>18</v>
      </c>
      <c r="B27" s="15">
        <v>5157</v>
      </c>
      <c r="C27" s="15">
        <v>10491</v>
      </c>
      <c r="D27" s="7">
        <f t="shared" si="0"/>
        <v>15648</v>
      </c>
      <c r="E27" s="6"/>
      <c r="F27" s="6"/>
      <c r="G27" s="8"/>
    </row>
    <row r="28" spans="1:7" ht="15.75">
      <c r="A28" s="2" t="s">
        <v>19</v>
      </c>
      <c r="B28" s="7">
        <f>SUM(B10:B27)</f>
        <v>340376</v>
      </c>
      <c r="C28" s="7">
        <f>SUM(C10:C27)</f>
        <v>346354</v>
      </c>
      <c r="D28" s="7">
        <f t="shared" si="0"/>
        <v>686730</v>
      </c>
      <c r="E28" s="7">
        <f>SUM(E10:E27)</f>
        <v>229676</v>
      </c>
      <c r="F28" s="7">
        <f>SUM(F10:F27)</f>
        <v>220580</v>
      </c>
      <c r="G28" s="7">
        <f>SUM(G13:G27)</f>
        <v>450256</v>
      </c>
    </row>
    <row r="32" ht="15">
      <c r="A32" s="62"/>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topLeftCell="A1"/>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5" t="s">
        <v>51</v>
      </c>
      <c r="B3" s="65"/>
      <c r="C3" s="65"/>
      <c r="D3" s="65"/>
      <c r="E3" s="65"/>
      <c r="F3" s="65"/>
      <c r="G3" s="65"/>
      <c r="H3" s="65"/>
      <c r="I3" s="65"/>
    </row>
    <row r="4" spans="1:9" s="47" customFormat="1" ht="15" customHeight="1">
      <c r="A4" s="65"/>
      <c r="B4" s="65"/>
      <c r="C4" s="65"/>
      <c r="D4" s="65"/>
      <c r="E4" s="65"/>
      <c r="F4" s="65"/>
      <c r="G4" s="65"/>
      <c r="H4" s="65"/>
      <c r="I4" s="65"/>
    </row>
    <row r="5" spans="1:9" s="47" customFormat="1" ht="15" customHeight="1">
      <c r="A5" s="9"/>
      <c r="H5" s="54"/>
      <c r="I5" s="54"/>
    </row>
    <row r="7" spans="2:7" ht="15" customHeight="1">
      <c r="B7" s="72" t="s">
        <v>47</v>
      </c>
      <c r="C7" s="73"/>
      <c r="D7" s="74"/>
      <c r="E7" s="72" t="s">
        <v>23</v>
      </c>
      <c r="F7" s="73"/>
      <c r="G7" s="74"/>
    </row>
    <row r="8" spans="1:7" ht="15" customHeight="1">
      <c r="A8" s="10" t="s">
        <v>0</v>
      </c>
      <c r="B8" s="10" t="s">
        <v>20</v>
      </c>
      <c r="C8" s="10" t="s">
        <v>21</v>
      </c>
      <c r="D8" s="10" t="s">
        <v>19</v>
      </c>
      <c r="E8" s="10" t="s">
        <v>20</v>
      </c>
      <c r="F8" s="10" t="s">
        <v>21</v>
      </c>
      <c r="G8" s="10" t="s">
        <v>19</v>
      </c>
    </row>
    <row r="9" spans="1:7" ht="15">
      <c r="A9" s="12" t="s">
        <v>1</v>
      </c>
      <c r="B9" s="15">
        <v>7708</v>
      </c>
      <c r="C9" s="15">
        <v>7293</v>
      </c>
      <c r="D9" s="16">
        <f>B9+C9</f>
        <v>15001</v>
      </c>
      <c r="E9" s="15"/>
      <c r="F9" s="14"/>
      <c r="G9" s="16"/>
    </row>
    <row r="10" spans="1:7" ht="15">
      <c r="A10" s="13" t="s">
        <v>2</v>
      </c>
      <c r="B10" s="15">
        <v>9290</v>
      </c>
      <c r="C10" s="15">
        <v>8735</v>
      </c>
      <c r="D10" s="16">
        <f aca="true" t="shared" si="0" ref="D10:D27">B10+C10</f>
        <v>18025</v>
      </c>
      <c r="E10" s="14"/>
      <c r="F10" s="14"/>
      <c r="G10" s="16"/>
    </row>
    <row r="11" spans="1:7" ht="15">
      <c r="A11" s="13" t="s">
        <v>3</v>
      </c>
      <c r="B11" s="15">
        <v>11464</v>
      </c>
      <c r="C11" s="15">
        <v>10948</v>
      </c>
      <c r="D11" s="16">
        <f t="shared" si="0"/>
        <v>22412</v>
      </c>
      <c r="E11" s="14"/>
      <c r="F11" s="14"/>
      <c r="G11" s="16"/>
    </row>
    <row r="12" spans="1:7" ht="15">
      <c r="A12" s="12" t="s">
        <v>4</v>
      </c>
      <c r="B12" s="15">
        <v>7956</v>
      </c>
      <c r="C12" s="15">
        <v>7332</v>
      </c>
      <c r="D12" s="16">
        <f t="shared" si="0"/>
        <v>15288</v>
      </c>
      <c r="E12" s="15">
        <f>B12</f>
        <v>7956</v>
      </c>
      <c r="F12" s="15">
        <f>C12</f>
        <v>7332</v>
      </c>
      <c r="G12" s="46">
        <f aca="true" t="shared" si="1" ref="G12:G21">E12+F12</f>
        <v>15288</v>
      </c>
    </row>
    <row r="13" spans="1:7" ht="15">
      <c r="A13" s="12" t="s">
        <v>5</v>
      </c>
      <c r="B13" s="15">
        <v>11335</v>
      </c>
      <c r="C13" s="15">
        <v>10697</v>
      </c>
      <c r="D13" s="16">
        <f t="shared" si="0"/>
        <v>22032</v>
      </c>
      <c r="E13" s="15">
        <f aca="true" t="shared" si="2" ref="E13:E21">B13</f>
        <v>11335</v>
      </c>
      <c r="F13" s="15">
        <f aca="true" t="shared" si="3" ref="F13:F21">C13</f>
        <v>10697</v>
      </c>
      <c r="G13" s="46">
        <f t="shared" si="1"/>
        <v>22032</v>
      </c>
    </row>
    <row r="14" spans="1:7" ht="15">
      <c r="A14" s="12" t="s">
        <v>6</v>
      </c>
      <c r="B14" s="15">
        <v>12428</v>
      </c>
      <c r="C14" s="15">
        <v>11504</v>
      </c>
      <c r="D14" s="16">
        <f t="shared" si="0"/>
        <v>23932</v>
      </c>
      <c r="E14" s="15">
        <f t="shared" si="2"/>
        <v>12428</v>
      </c>
      <c r="F14" s="15">
        <f t="shared" si="3"/>
        <v>11504</v>
      </c>
      <c r="G14" s="46">
        <f t="shared" si="1"/>
        <v>23932</v>
      </c>
    </row>
    <row r="15" spans="1:7" ht="15">
      <c r="A15" s="12" t="s">
        <v>7</v>
      </c>
      <c r="B15" s="15">
        <v>13388</v>
      </c>
      <c r="C15" s="15">
        <v>12394</v>
      </c>
      <c r="D15" s="16">
        <f t="shared" si="0"/>
        <v>25782</v>
      </c>
      <c r="E15" s="15">
        <f t="shared" si="2"/>
        <v>13388</v>
      </c>
      <c r="F15" s="15">
        <f t="shared" si="3"/>
        <v>12394</v>
      </c>
      <c r="G15" s="46">
        <f t="shared" si="1"/>
        <v>25782</v>
      </c>
    </row>
    <row r="16" spans="1:7" ht="15">
      <c r="A16" s="12" t="s">
        <v>8</v>
      </c>
      <c r="B16" s="15">
        <v>14561</v>
      </c>
      <c r="C16" s="15">
        <v>13695</v>
      </c>
      <c r="D16" s="16">
        <f t="shared" si="0"/>
        <v>28256</v>
      </c>
      <c r="E16" s="15">
        <f t="shared" si="2"/>
        <v>14561</v>
      </c>
      <c r="F16" s="15">
        <f t="shared" si="3"/>
        <v>13695</v>
      </c>
      <c r="G16" s="46">
        <f t="shared" si="1"/>
        <v>28256</v>
      </c>
    </row>
    <row r="17" spans="1:7" ht="15">
      <c r="A17" s="12" t="s">
        <v>9</v>
      </c>
      <c r="B17" s="15">
        <v>14943</v>
      </c>
      <c r="C17" s="15">
        <v>14530</v>
      </c>
      <c r="D17" s="16">
        <f t="shared" si="0"/>
        <v>29473</v>
      </c>
      <c r="E17" s="15">
        <f t="shared" si="2"/>
        <v>14943</v>
      </c>
      <c r="F17" s="15">
        <f t="shared" si="3"/>
        <v>14530</v>
      </c>
      <c r="G17" s="46">
        <f t="shared" si="1"/>
        <v>29473</v>
      </c>
    </row>
    <row r="18" spans="1:7" ht="15">
      <c r="A18" s="12" t="s">
        <v>10</v>
      </c>
      <c r="B18" s="15">
        <v>16358</v>
      </c>
      <c r="C18" s="15">
        <v>15939</v>
      </c>
      <c r="D18" s="16">
        <f t="shared" si="0"/>
        <v>32297</v>
      </c>
      <c r="E18" s="15">
        <f t="shared" si="2"/>
        <v>16358</v>
      </c>
      <c r="F18" s="15">
        <f t="shared" si="3"/>
        <v>15939</v>
      </c>
      <c r="G18" s="46">
        <f t="shared" si="1"/>
        <v>32297</v>
      </c>
    </row>
    <row r="19" spans="1:7" ht="15">
      <c r="A19" s="12" t="s">
        <v>11</v>
      </c>
      <c r="B19" s="15">
        <v>17187</v>
      </c>
      <c r="C19" s="15">
        <v>16097</v>
      </c>
      <c r="D19" s="16">
        <f t="shared" si="0"/>
        <v>33284</v>
      </c>
      <c r="E19" s="15">
        <f t="shared" si="2"/>
        <v>17187</v>
      </c>
      <c r="F19" s="15">
        <f t="shared" si="3"/>
        <v>16097</v>
      </c>
      <c r="G19" s="46">
        <f t="shared" si="1"/>
        <v>33284</v>
      </c>
    </row>
    <row r="20" spans="1:7" ht="15">
      <c r="A20" s="12" t="s">
        <v>12</v>
      </c>
      <c r="B20" s="15">
        <v>14737</v>
      </c>
      <c r="C20" s="15">
        <v>13765</v>
      </c>
      <c r="D20" s="16">
        <f t="shared" si="0"/>
        <v>28502</v>
      </c>
      <c r="E20" s="15">
        <f t="shared" si="2"/>
        <v>14737</v>
      </c>
      <c r="F20" s="15">
        <f t="shared" si="3"/>
        <v>13765</v>
      </c>
      <c r="G20" s="46">
        <f t="shared" si="1"/>
        <v>28502</v>
      </c>
    </row>
    <row r="21" spans="1:7" ht="15">
      <c r="A21" s="12" t="s">
        <v>13</v>
      </c>
      <c r="B21" s="15">
        <v>11793</v>
      </c>
      <c r="C21" s="15">
        <v>10889</v>
      </c>
      <c r="D21" s="16">
        <f t="shared" si="0"/>
        <v>22682</v>
      </c>
      <c r="E21" s="15">
        <f t="shared" si="2"/>
        <v>11793</v>
      </c>
      <c r="F21" s="15">
        <f t="shared" si="3"/>
        <v>10889</v>
      </c>
      <c r="G21" s="46">
        <f t="shared" si="1"/>
        <v>22682</v>
      </c>
    </row>
    <row r="22" spans="1:7" ht="15">
      <c r="A22" s="12" t="s">
        <v>14</v>
      </c>
      <c r="B22" s="15">
        <v>9899</v>
      </c>
      <c r="C22" s="15">
        <v>10433</v>
      </c>
      <c r="D22" s="16">
        <f t="shared" si="0"/>
        <v>20332</v>
      </c>
      <c r="E22" s="14"/>
      <c r="F22" s="14"/>
      <c r="G22" s="16"/>
    </row>
    <row r="23" spans="1:7" ht="15">
      <c r="A23" s="12" t="s">
        <v>15</v>
      </c>
      <c r="B23" s="15">
        <v>8763</v>
      </c>
      <c r="C23" s="15">
        <v>10112</v>
      </c>
      <c r="D23" s="16">
        <f t="shared" si="0"/>
        <v>18875</v>
      </c>
      <c r="E23" s="14"/>
      <c r="F23" s="14"/>
      <c r="G23" s="16"/>
    </row>
    <row r="24" spans="1:7" ht="15">
      <c r="A24" s="12" t="s">
        <v>16</v>
      </c>
      <c r="B24" s="15">
        <v>7515</v>
      </c>
      <c r="C24" s="15">
        <v>9807</v>
      </c>
      <c r="D24" s="16">
        <f t="shared" si="0"/>
        <v>17322</v>
      </c>
      <c r="E24" s="14"/>
      <c r="F24" s="14"/>
      <c r="G24" s="16"/>
    </row>
    <row r="25" spans="1:7" ht="15">
      <c r="A25" s="12" t="s">
        <v>17</v>
      </c>
      <c r="B25" s="15">
        <v>7989</v>
      </c>
      <c r="C25" s="15">
        <v>11767</v>
      </c>
      <c r="D25" s="16">
        <f t="shared" si="0"/>
        <v>19756</v>
      </c>
      <c r="E25" s="14"/>
      <c r="F25" s="14"/>
      <c r="G25" s="16"/>
    </row>
    <row r="26" spans="1:7" ht="15">
      <c r="A26" s="12" t="s">
        <v>18</v>
      </c>
      <c r="B26" s="15">
        <v>4388</v>
      </c>
      <c r="C26" s="15">
        <v>8628</v>
      </c>
      <c r="D26" s="16">
        <f t="shared" si="0"/>
        <v>13016</v>
      </c>
      <c r="E26" s="14"/>
      <c r="F26" s="14"/>
      <c r="G26" s="16"/>
    </row>
    <row r="27" spans="1:7" ht="15">
      <c r="A27" s="12" t="s">
        <v>19</v>
      </c>
      <c r="B27" s="16">
        <f>SUM(B9:B26)</f>
        <v>201702</v>
      </c>
      <c r="C27" s="16">
        <f>SUM(C9:C26)</f>
        <v>204565</v>
      </c>
      <c r="D27" s="16">
        <f t="shared" si="0"/>
        <v>406267</v>
      </c>
      <c r="E27" s="16">
        <f>SUM(E12:E26)</f>
        <v>134686</v>
      </c>
      <c r="F27" s="46">
        <f>SUM(F12:F26)</f>
        <v>126842</v>
      </c>
      <c r="G27" s="46">
        <f>SUM(G12:G26)</f>
        <v>261528</v>
      </c>
    </row>
    <row r="31" ht="15">
      <c r="A31" s="62"/>
    </row>
    <row r="33" spans="1:4" ht="15">
      <c r="A33" s="28"/>
      <c r="B33" s="28"/>
      <c r="C33" s="28"/>
      <c r="D33" s="28"/>
    </row>
    <row r="34" spans="1:4" ht="15" customHeight="1">
      <c r="A34" s="60"/>
      <c r="B34" s="60"/>
      <c r="C34" s="60"/>
      <c r="D34" s="60"/>
    </row>
    <row r="35" spans="1:4" ht="15">
      <c r="A35" s="59"/>
      <c r="B35" s="59"/>
      <c r="C35" s="59"/>
      <c r="D35" s="59"/>
    </row>
    <row r="36" spans="1:4" ht="15">
      <c r="A36" s="59"/>
      <c r="B36" s="59"/>
      <c r="C36" s="59"/>
      <c r="D36" s="59"/>
    </row>
    <row r="37" spans="1:4" ht="15">
      <c r="A37" s="59"/>
      <c r="B37" s="59"/>
      <c r="C37" s="59"/>
      <c r="D37" s="59"/>
    </row>
    <row r="38" spans="1:4" ht="15">
      <c r="A38" s="59"/>
      <c r="B38" s="59"/>
      <c r="C38" s="59"/>
      <c r="D38" s="59"/>
    </row>
    <row r="39" spans="1:4" ht="15">
      <c r="A39" s="59"/>
      <c r="B39" s="59"/>
      <c r="C39" s="59"/>
      <c r="D39" s="59"/>
    </row>
    <row r="40" spans="1:4" ht="15">
      <c r="A40" s="59"/>
      <c r="B40" s="59"/>
      <c r="C40" s="59"/>
      <c r="D40" s="59"/>
    </row>
    <row r="41" spans="1:4" ht="15">
      <c r="A41" s="59"/>
      <c r="B41" s="59"/>
      <c r="C41" s="59"/>
      <c r="D41" s="59"/>
    </row>
    <row r="42" spans="1:4" ht="15">
      <c r="A42" s="61"/>
      <c r="B42" s="61"/>
      <c r="C42" s="61"/>
      <c r="D42" s="61"/>
    </row>
    <row r="43" spans="1:4" ht="15">
      <c r="A43" s="61"/>
      <c r="B43" s="61"/>
      <c r="C43" s="61"/>
      <c r="D43" s="61"/>
    </row>
    <row r="44" spans="1:4" ht="15">
      <c r="A44" s="61"/>
      <c r="B44" s="61"/>
      <c r="C44" s="61"/>
      <c r="D44" s="61"/>
    </row>
  </sheetData>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topLeftCell="A1"/>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5">
      <c r="A3" s="65" t="s">
        <v>50</v>
      </c>
      <c r="B3" s="65"/>
      <c r="C3" s="65"/>
      <c r="D3" s="65"/>
      <c r="E3" s="65"/>
      <c r="F3" s="65"/>
      <c r="G3" s="65"/>
      <c r="H3" s="65"/>
      <c r="I3" s="65"/>
    </row>
    <row r="4" spans="1:9" s="47" customFormat="1" ht="15">
      <c r="A4" s="65"/>
      <c r="B4" s="65"/>
      <c r="C4" s="65"/>
      <c r="D4" s="65"/>
      <c r="E4" s="65"/>
      <c r="F4" s="65"/>
      <c r="G4" s="65"/>
      <c r="H4" s="65"/>
      <c r="I4" s="65"/>
    </row>
    <row r="5" spans="1:9" s="47" customFormat="1" ht="15">
      <c r="A5" s="9"/>
      <c r="H5" s="53"/>
      <c r="I5" s="53"/>
    </row>
    <row r="6" spans="1:9" s="47" customFormat="1" ht="15">
      <c r="A6" s="9"/>
      <c r="H6" s="53"/>
      <c r="I6" s="53"/>
    </row>
    <row r="8" spans="2:7" ht="15" customHeight="1">
      <c r="B8" s="72" t="s">
        <v>47</v>
      </c>
      <c r="C8" s="73"/>
      <c r="D8" s="74"/>
      <c r="E8" s="72" t="s">
        <v>23</v>
      </c>
      <c r="F8" s="73"/>
      <c r="G8" s="74"/>
    </row>
    <row r="9" spans="1:7" ht="15" customHeight="1">
      <c r="A9" s="10" t="s">
        <v>0</v>
      </c>
      <c r="B9" s="10" t="s">
        <v>20</v>
      </c>
      <c r="C9" s="10" t="s">
        <v>21</v>
      </c>
      <c r="D9" s="10" t="s">
        <v>19</v>
      </c>
      <c r="E9" s="10" t="s">
        <v>20</v>
      </c>
      <c r="F9" s="10" t="s">
        <v>21</v>
      </c>
      <c r="G9" s="10" t="s">
        <v>19</v>
      </c>
    </row>
    <row r="10" spans="1:7" ht="15.75">
      <c r="A10" s="12" t="s">
        <v>1</v>
      </c>
      <c r="B10" s="15">
        <v>24024</v>
      </c>
      <c r="C10" s="15">
        <v>22744</v>
      </c>
      <c r="D10" s="18">
        <f aca="true" t="shared" si="0" ref="D10:D27">B10+C10</f>
        <v>46768</v>
      </c>
      <c r="E10" s="14"/>
      <c r="F10" s="14"/>
      <c r="G10" s="27"/>
    </row>
    <row r="11" spans="1:7" ht="15.75">
      <c r="A11" s="13" t="s">
        <v>2</v>
      </c>
      <c r="B11" s="15">
        <v>27381</v>
      </c>
      <c r="C11" s="15">
        <v>25902</v>
      </c>
      <c r="D11" s="18">
        <f t="shared" si="0"/>
        <v>53283</v>
      </c>
      <c r="E11" s="14"/>
      <c r="F11" s="14"/>
      <c r="G11" s="27"/>
    </row>
    <row r="12" spans="1:7" ht="15.75">
      <c r="A12" s="13" t="s">
        <v>3</v>
      </c>
      <c r="B12" s="15">
        <v>32778</v>
      </c>
      <c r="C12" s="15">
        <v>31478</v>
      </c>
      <c r="D12" s="18">
        <f t="shared" si="0"/>
        <v>64256</v>
      </c>
      <c r="E12" s="14"/>
      <c r="F12" s="14"/>
      <c r="G12" s="27"/>
    </row>
    <row r="13" spans="1:7" ht="15.75">
      <c r="A13" s="12" t="s">
        <v>4</v>
      </c>
      <c r="B13" s="15">
        <v>22765</v>
      </c>
      <c r="C13" s="15">
        <v>21411</v>
      </c>
      <c r="D13" s="18">
        <f t="shared" si="0"/>
        <v>44176</v>
      </c>
      <c r="E13" s="15">
        <f aca="true" t="shared" si="1" ref="E13:E22">B13</f>
        <v>22765</v>
      </c>
      <c r="F13" s="15">
        <f aca="true" t="shared" si="2" ref="F13:F22">C13</f>
        <v>21411</v>
      </c>
      <c r="G13" s="27">
        <f aca="true" t="shared" si="3" ref="G13:G28">E13+F13</f>
        <v>44176</v>
      </c>
    </row>
    <row r="14" spans="1:7" ht="15.75">
      <c r="A14" s="12" t="s">
        <v>5</v>
      </c>
      <c r="B14" s="15">
        <v>32782</v>
      </c>
      <c r="C14" s="15">
        <v>31071</v>
      </c>
      <c r="D14" s="18">
        <f t="shared" si="0"/>
        <v>63853</v>
      </c>
      <c r="E14" s="15">
        <f t="shared" si="1"/>
        <v>32782</v>
      </c>
      <c r="F14" s="15">
        <f t="shared" si="2"/>
        <v>31071</v>
      </c>
      <c r="G14" s="27">
        <f t="shared" si="3"/>
        <v>63853</v>
      </c>
    </row>
    <row r="15" spans="1:7" ht="15.75">
      <c r="A15" s="12" t="s">
        <v>6</v>
      </c>
      <c r="B15" s="15">
        <v>35059</v>
      </c>
      <c r="C15" s="15">
        <v>32578</v>
      </c>
      <c r="D15" s="18">
        <f t="shared" si="0"/>
        <v>67637</v>
      </c>
      <c r="E15" s="15">
        <f t="shared" si="1"/>
        <v>35059</v>
      </c>
      <c r="F15" s="15">
        <f t="shared" si="2"/>
        <v>32578</v>
      </c>
      <c r="G15" s="27">
        <f t="shared" si="3"/>
        <v>67637</v>
      </c>
    </row>
    <row r="16" spans="1:7" ht="15.75">
      <c r="A16" s="12" t="s">
        <v>7</v>
      </c>
      <c r="B16" s="15">
        <v>37388</v>
      </c>
      <c r="C16" s="15">
        <v>35453</v>
      </c>
      <c r="D16" s="18">
        <f t="shared" si="0"/>
        <v>72841</v>
      </c>
      <c r="E16" s="15">
        <f t="shared" si="1"/>
        <v>37388</v>
      </c>
      <c r="F16" s="15">
        <f t="shared" si="2"/>
        <v>35453</v>
      </c>
      <c r="G16" s="27">
        <f t="shared" si="3"/>
        <v>72841</v>
      </c>
    </row>
    <row r="17" spans="1:7" ht="15.75">
      <c r="A17" s="12" t="s">
        <v>8</v>
      </c>
      <c r="B17" s="15">
        <v>40616</v>
      </c>
      <c r="C17" s="15">
        <v>39101</v>
      </c>
      <c r="D17" s="18">
        <f t="shared" si="0"/>
        <v>79717</v>
      </c>
      <c r="E17" s="15">
        <f t="shared" si="1"/>
        <v>40616</v>
      </c>
      <c r="F17" s="15">
        <f t="shared" si="2"/>
        <v>39101</v>
      </c>
      <c r="G17" s="27">
        <f t="shared" si="3"/>
        <v>79717</v>
      </c>
    </row>
    <row r="18" spans="1:7" ht="15.75">
      <c r="A18" s="12" t="s">
        <v>9</v>
      </c>
      <c r="B18" s="15">
        <v>41850</v>
      </c>
      <c r="C18" s="15">
        <v>40334</v>
      </c>
      <c r="D18" s="18">
        <f t="shared" si="0"/>
        <v>82184</v>
      </c>
      <c r="E18" s="15">
        <f t="shared" si="1"/>
        <v>41850</v>
      </c>
      <c r="F18" s="15">
        <f t="shared" si="2"/>
        <v>40334</v>
      </c>
      <c r="G18" s="27">
        <f t="shared" si="3"/>
        <v>82184</v>
      </c>
    </row>
    <row r="19" spans="1:7" ht="15.75">
      <c r="A19" s="12" t="s">
        <v>10</v>
      </c>
      <c r="B19" s="15">
        <v>43538</v>
      </c>
      <c r="C19" s="15">
        <v>42766</v>
      </c>
      <c r="D19" s="18">
        <f t="shared" si="0"/>
        <v>86304</v>
      </c>
      <c r="E19" s="15">
        <f t="shared" si="1"/>
        <v>43538</v>
      </c>
      <c r="F19" s="15">
        <f t="shared" si="2"/>
        <v>42766</v>
      </c>
      <c r="G19" s="27">
        <f t="shared" si="3"/>
        <v>86304</v>
      </c>
    </row>
    <row r="20" spans="1:7" ht="15.75">
      <c r="A20" s="12" t="s">
        <v>11</v>
      </c>
      <c r="B20" s="15">
        <v>44154</v>
      </c>
      <c r="C20" s="15">
        <v>41953</v>
      </c>
      <c r="D20" s="18">
        <f t="shared" si="0"/>
        <v>86107</v>
      </c>
      <c r="E20" s="15">
        <f t="shared" si="1"/>
        <v>44154</v>
      </c>
      <c r="F20" s="15">
        <f t="shared" si="2"/>
        <v>41953</v>
      </c>
      <c r="G20" s="27">
        <f t="shared" si="3"/>
        <v>86107</v>
      </c>
    </row>
    <row r="21" spans="1:7" ht="15.75">
      <c r="A21" s="12" t="s">
        <v>12</v>
      </c>
      <c r="B21" s="15">
        <v>36932</v>
      </c>
      <c r="C21" s="15">
        <v>34771</v>
      </c>
      <c r="D21" s="18">
        <f t="shared" si="0"/>
        <v>71703</v>
      </c>
      <c r="E21" s="15">
        <f t="shared" si="1"/>
        <v>36932</v>
      </c>
      <c r="F21" s="15">
        <f t="shared" si="2"/>
        <v>34771</v>
      </c>
      <c r="G21" s="27">
        <f t="shared" si="3"/>
        <v>71703</v>
      </c>
    </row>
    <row r="22" spans="1:7" ht="15.75">
      <c r="A22" s="12" t="s">
        <v>13</v>
      </c>
      <c r="B22" s="15">
        <v>29278</v>
      </c>
      <c r="C22" s="15">
        <v>27984</v>
      </c>
      <c r="D22" s="18">
        <f t="shared" si="0"/>
        <v>57262</v>
      </c>
      <c r="E22" s="15">
        <f t="shared" si="1"/>
        <v>29278</v>
      </c>
      <c r="F22" s="15">
        <f t="shared" si="2"/>
        <v>27984</v>
      </c>
      <c r="G22" s="27">
        <f t="shared" si="3"/>
        <v>57262</v>
      </c>
    </row>
    <row r="23" spans="1:7" ht="15.75">
      <c r="A23" s="12" t="s">
        <v>14</v>
      </c>
      <c r="B23" s="15">
        <v>25709</v>
      </c>
      <c r="C23" s="15">
        <v>27273</v>
      </c>
      <c r="D23" s="18">
        <f t="shared" si="0"/>
        <v>52982</v>
      </c>
      <c r="E23" s="14"/>
      <c r="F23" s="14"/>
      <c r="G23" s="27"/>
    </row>
    <row r="24" spans="1:7" ht="15.75">
      <c r="A24" s="12" t="s">
        <v>15</v>
      </c>
      <c r="B24" s="15">
        <v>21774</v>
      </c>
      <c r="C24" s="15">
        <v>25439</v>
      </c>
      <c r="D24" s="18">
        <f t="shared" si="0"/>
        <v>47213</v>
      </c>
      <c r="E24" s="14"/>
      <c r="F24" s="14"/>
      <c r="G24" s="27"/>
    </row>
    <row r="25" spans="1:7" ht="15.75">
      <c r="A25" s="12" t="s">
        <v>16</v>
      </c>
      <c r="B25" s="15">
        <v>18115</v>
      </c>
      <c r="C25" s="15">
        <v>23857</v>
      </c>
      <c r="D25" s="18">
        <f t="shared" si="0"/>
        <v>41972</v>
      </c>
      <c r="E25" s="14"/>
      <c r="F25" s="14"/>
      <c r="G25" s="27"/>
    </row>
    <row r="26" spans="1:7" ht="15.75">
      <c r="A26" s="12" t="s">
        <v>17</v>
      </c>
      <c r="B26" s="15">
        <v>18390</v>
      </c>
      <c r="C26" s="15">
        <v>27685</v>
      </c>
      <c r="D26" s="18">
        <f t="shared" si="0"/>
        <v>46075</v>
      </c>
      <c r="E26" s="14"/>
      <c r="F26" s="14"/>
      <c r="G26" s="27"/>
    </row>
    <row r="27" spans="1:7" ht="15.75">
      <c r="A27" s="12" t="s">
        <v>18</v>
      </c>
      <c r="B27" s="15">
        <v>9545</v>
      </c>
      <c r="C27" s="15">
        <v>19119</v>
      </c>
      <c r="D27" s="18">
        <f t="shared" si="0"/>
        <v>28664</v>
      </c>
      <c r="E27" s="14"/>
      <c r="F27" s="14"/>
      <c r="G27" s="27"/>
    </row>
    <row r="28" spans="1:7" ht="15.75">
      <c r="A28" s="12" t="s">
        <v>19</v>
      </c>
      <c r="B28" s="18">
        <f>SUM(B10:B27)</f>
        <v>542078</v>
      </c>
      <c r="C28" s="18">
        <f>SUM(C10:C27)</f>
        <v>550919</v>
      </c>
      <c r="D28" s="18">
        <f>SUM(D10:D27)</f>
        <v>1092997</v>
      </c>
      <c r="E28" s="18">
        <f>SUM(E10:E27)</f>
        <v>364362</v>
      </c>
      <c r="F28" s="18">
        <f>SUM(F10:F27)</f>
        <v>347422</v>
      </c>
      <c r="G28" s="27">
        <f t="shared" si="3"/>
        <v>711784</v>
      </c>
    </row>
    <row r="33" ht="15">
      <c r="A33"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5">
      <c r="A45" s="61"/>
      <c r="B45" s="61"/>
      <c r="C45" s="61"/>
      <c r="D45" s="61"/>
      <c r="E45" s="61"/>
    </row>
    <row r="46" spans="1:5" ht="15">
      <c r="A46" s="61"/>
      <c r="B46" s="61"/>
      <c r="C46" s="61"/>
      <c r="D46" s="61"/>
      <c r="E46" s="61"/>
    </row>
    <row r="47" spans="1:5" ht="15">
      <c r="A47" s="61"/>
      <c r="B47" s="61"/>
      <c r="C47" s="61"/>
      <c r="D47" s="61"/>
      <c r="E47" s="61"/>
    </row>
  </sheetData>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topLeftCell="A1"/>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5">
      <c r="A3" s="65" t="s">
        <v>49</v>
      </c>
      <c r="B3" s="65"/>
      <c r="C3" s="65"/>
      <c r="D3" s="65"/>
      <c r="E3" s="65"/>
      <c r="F3" s="65"/>
      <c r="G3" s="65"/>
      <c r="H3" s="65"/>
      <c r="I3" s="65"/>
    </row>
    <row r="4" spans="1:9" s="47" customFormat="1" ht="15">
      <c r="A4" s="65"/>
      <c r="B4" s="65"/>
      <c r="C4" s="65"/>
      <c r="D4" s="65"/>
      <c r="E4" s="65"/>
      <c r="F4" s="65"/>
      <c r="G4" s="65"/>
      <c r="H4" s="65"/>
      <c r="I4" s="65"/>
    </row>
    <row r="5" spans="1:9" s="47" customFormat="1" ht="15">
      <c r="A5" s="9"/>
      <c r="H5" s="53"/>
      <c r="I5" s="53"/>
    </row>
    <row r="7" spans="2:7" ht="15">
      <c r="B7" s="72" t="s">
        <v>47</v>
      </c>
      <c r="C7" s="73"/>
      <c r="D7" s="74"/>
      <c r="E7" s="72" t="s">
        <v>23</v>
      </c>
      <c r="F7" s="73"/>
      <c r="G7" s="74"/>
    </row>
    <row r="8" spans="1:7" ht="15">
      <c r="A8" s="10" t="s">
        <v>0</v>
      </c>
      <c r="B8" s="10" t="s">
        <v>20</v>
      </c>
      <c r="C8" s="10" t="s">
        <v>21</v>
      </c>
      <c r="D8" s="10" t="s">
        <v>19</v>
      </c>
      <c r="E8" s="10" t="s">
        <v>20</v>
      </c>
      <c r="F8" s="10" t="s">
        <v>22</v>
      </c>
      <c r="G8" s="10" t="s">
        <v>19</v>
      </c>
    </row>
    <row r="9" spans="1:7" ht="15.75">
      <c r="A9" s="12" t="s">
        <v>1</v>
      </c>
      <c r="B9" s="15">
        <v>1147833</v>
      </c>
      <c r="C9" s="15">
        <v>1083014</v>
      </c>
      <c r="D9" s="20">
        <f aca="true" t="shared" si="0" ref="D9:D26">B9+C9</f>
        <v>2230847</v>
      </c>
      <c r="E9" s="14"/>
      <c r="F9" s="14"/>
      <c r="G9" s="27"/>
    </row>
    <row r="10" spans="1:7" ht="15.75">
      <c r="A10" s="13" t="s">
        <v>2</v>
      </c>
      <c r="B10" s="15">
        <v>1275954</v>
      </c>
      <c r="C10" s="15">
        <v>1206221</v>
      </c>
      <c r="D10" s="20">
        <f t="shared" si="0"/>
        <v>2482175</v>
      </c>
      <c r="E10" s="14"/>
      <c r="F10" s="14"/>
      <c r="G10" s="27"/>
    </row>
    <row r="11" spans="1:7" ht="15.75">
      <c r="A11" s="13" t="s">
        <v>3</v>
      </c>
      <c r="B11" s="15">
        <v>1409342</v>
      </c>
      <c r="C11" s="15">
        <v>1338005</v>
      </c>
      <c r="D11" s="20">
        <f t="shared" si="0"/>
        <v>2747347</v>
      </c>
      <c r="E11" s="14"/>
      <c r="F11" s="14"/>
      <c r="G11" s="27"/>
    </row>
    <row r="12" spans="1:7" ht="15.75">
      <c r="A12" s="12" t="s">
        <v>4</v>
      </c>
      <c r="B12" s="15">
        <v>882916</v>
      </c>
      <c r="C12" s="15">
        <v>831695</v>
      </c>
      <c r="D12" s="20">
        <f t="shared" si="0"/>
        <v>1714611</v>
      </c>
      <c r="E12" s="15">
        <f aca="true" t="shared" si="1" ref="E12:E21">B12</f>
        <v>882916</v>
      </c>
      <c r="F12" s="15">
        <f aca="true" t="shared" si="2" ref="F12:F21">C12</f>
        <v>831695</v>
      </c>
      <c r="G12" s="27">
        <f aca="true" t="shared" si="3" ref="G12:G27">E12+F12</f>
        <v>1714611</v>
      </c>
    </row>
    <row r="13" spans="1:7" ht="15.75">
      <c r="A13" s="12" t="s">
        <v>5</v>
      </c>
      <c r="B13" s="15">
        <v>1199353</v>
      </c>
      <c r="C13" s="15">
        <v>1155245</v>
      </c>
      <c r="D13" s="20">
        <f t="shared" si="0"/>
        <v>2354598</v>
      </c>
      <c r="E13" s="15">
        <f t="shared" si="1"/>
        <v>1199353</v>
      </c>
      <c r="F13" s="15">
        <f t="shared" si="2"/>
        <v>1155245</v>
      </c>
      <c r="G13" s="27">
        <f t="shared" si="3"/>
        <v>2354598</v>
      </c>
    </row>
    <row r="14" spans="1:7" ht="15.75">
      <c r="A14" s="12" t="s">
        <v>6</v>
      </c>
      <c r="B14" s="15">
        <v>1350302</v>
      </c>
      <c r="C14" s="15">
        <v>1345328</v>
      </c>
      <c r="D14" s="20">
        <f t="shared" si="0"/>
        <v>2695630</v>
      </c>
      <c r="E14" s="15">
        <f t="shared" si="1"/>
        <v>1350302</v>
      </c>
      <c r="F14" s="15">
        <f t="shared" si="2"/>
        <v>1345328</v>
      </c>
      <c r="G14" s="27">
        <f t="shared" si="3"/>
        <v>2695630</v>
      </c>
    </row>
    <row r="15" spans="1:7" ht="15.75">
      <c r="A15" s="12" t="s">
        <v>7</v>
      </c>
      <c r="B15" s="15">
        <v>1678351</v>
      </c>
      <c r="C15" s="15">
        <v>1649802</v>
      </c>
      <c r="D15" s="20">
        <f t="shared" si="0"/>
        <v>3328153</v>
      </c>
      <c r="E15" s="15">
        <f t="shared" si="1"/>
        <v>1678351</v>
      </c>
      <c r="F15" s="15">
        <f t="shared" si="2"/>
        <v>1649802</v>
      </c>
      <c r="G15" s="27">
        <f t="shared" si="3"/>
        <v>3328153</v>
      </c>
    </row>
    <row r="16" spans="1:7" ht="15.75">
      <c r="A16" s="12" t="s">
        <v>8</v>
      </c>
      <c r="B16" s="15">
        <v>2037837</v>
      </c>
      <c r="C16" s="15">
        <v>1952052</v>
      </c>
      <c r="D16" s="20">
        <f t="shared" si="0"/>
        <v>3989889</v>
      </c>
      <c r="E16" s="15">
        <f t="shared" si="1"/>
        <v>2037837</v>
      </c>
      <c r="F16" s="15">
        <f t="shared" si="2"/>
        <v>1952052</v>
      </c>
      <c r="G16" s="27">
        <f t="shared" si="3"/>
        <v>3989889</v>
      </c>
    </row>
    <row r="17" spans="1:7" ht="15.75">
      <c r="A17" s="12" t="s">
        <v>9</v>
      </c>
      <c r="B17" s="15">
        <v>1993988</v>
      </c>
      <c r="C17" s="15">
        <v>1915711</v>
      </c>
      <c r="D17" s="20">
        <f t="shared" si="0"/>
        <v>3909699</v>
      </c>
      <c r="E17" s="15">
        <f t="shared" si="1"/>
        <v>1993988</v>
      </c>
      <c r="F17" s="15">
        <f t="shared" si="2"/>
        <v>1915711</v>
      </c>
      <c r="G17" s="27">
        <f t="shared" si="3"/>
        <v>3909699</v>
      </c>
    </row>
    <row r="18" spans="1:7" ht="15.75">
      <c r="A18" s="12" t="s">
        <v>10</v>
      </c>
      <c r="B18" s="15">
        <v>1863013</v>
      </c>
      <c r="C18" s="15">
        <v>1836649</v>
      </c>
      <c r="D18" s="20">
        <f t="shared" si="0"/>
        <v>3699662</v>
      </c>
      <c r="E18" s="15">
        <f t="shared" si="1"/>
        <v>1863013</v>
      </c>
      <c r="F18" s="15">
        <f t="shared" si="2"/>
        <v>1836649</v>
      </c>
      <c r="G18" s="27">
        <f t="shared" si="3"/>
        <v>3699662</v>
      </c>
    </row>
    <row r="19" spans="1:7" ht="15.75">
      <c r="A19" s="12" t="s">
        <v>11</v>
      </c>
      <c r="B19" s="15">
        <v>1696724</v>
      </c>
      <c r="C19" s="15">
        <v>1715876</v>
      </c>
      <c r="D19" s="20">
        <f t="shared" si="0"/>
        <v>3412600</v>
      </c>
      <c r="E19" s="15">
        <f t="shared" si="1"/>
        <v>1696724</v>
      </c>
      <c r="F19" s="15">
        <f t="shared" si="2"/>
        <v>1715876</v>
      </c>
      <c r="G19" s="27">
        <f t="shared" si="3"/>
        <v>3412600</v>
      </c>
    </row>
    <row r="20" spans="1:7" ht="15.75">
      <c r="A20" s="12" t="s">
        <v>12</v>
      </c>
      <c r="B20" s="15">
        <v>1463284</v>
      </c>
      <c r="C20" s="15">
        <v>1515959</v>
      </c>
      <c r="D20" s="20">
        <f t="shared" si="0"/>
        <v>2979243</v>
      </c>
      <c r="E20" s="15">
        <f t="shared" si="1"/>
        <v>1463284</v>
      </c>
      <c r="F20" s="15">
        <f t="shared" si="2"/>
        <v>1515959</v>
      </c>
      <c r="G20" s="27">
        <f t="shared" si="3"/>
        <v>2979243</v>
      </c>
    </row>
    <row r="21" spans="1:7" ht="15.75">
      <c r="A21" s="12" t="s">
        <v>13</v>
      </c>
      <c r="B21" s="15">
        <v>1215214</v>
      </c>
      <c r="C21" s="15">
        <v>1290729</v>
      </c>
      <c r="D21" s="20">
        <f t="shared" si="0"/>
        <v>2505943</v>
      </c>
      <c r="E21" s="15">
        <f t="shared" si="1"/>
        <v>1215214</v>
      </c>
      <c r="F21" s="15">
        <f t="shared" si="2"/>
        <v>1290729</v>
      </c>
      <c r="G21" s="27">
        <f t="shared" si="3"/>
        <v>2505943</v>
      </c>
    </row>
    <row r="22" spans="1:7" ht="15.75">
      <c r="A22" s="12" t="s">
        <v>14</v>
      </c>
      <c r="B22" s="15">
        <v>1116301</v>
      </c>
      <c r="C22" s="15">
        <v>1238651</v>
      </c>
      <c r="D22" s="20">
        <f t="shared" si="0"/>
        <v>2354952</v>
      </c>
      <c r="E22" s="14"/>
      <c r="F22" s="14"/>
      <c r="G22" s="27"/>
    </row>
    <row r="23" spans="1:7" ht="15.75">
      <c r="A23" s="12" t="s">
        <v>15</v>
      </c>
      <c r="B23" s="15">
        <v>897943</v>
      </c>
      <c r="C23" s="15">
        <v>1046942</v>
      </c>
      <c r="D23" s="20">
        <f t="shared" si="0"/>
        <v>1944885</v>
      </c>
      <c r="E23" s="14"/>
      <c r="F23" s="14"/>
      <c r="G23" s="27"/>
    </row>
    <row r="24" spans="1:7" ht="15.75">
      <c r="A24" s="12" t="s">
        <v>16</v>
      </c>
      <c r="B24" s="15">
        <v>668968</v>
      </c>
      <c r="C24" s="15">
        <v>879104</v>
      </c>
      <c r="D24" s="20">
        <f t="shared" si="0"/>
        <v>1548072</v>
      </c>
      <c r="E24" s="14"/>
      <c r="F24" s="14"/>
      <c r="G24" s="27"/>
    </row>
    <row r="25" spans="1:7" ht="15.75">
      <c r="A25" s="12" t="s">
        <v>17</v>
      </c>
      <c r="B25" s="15">
        <v>649505</v>
      </c>
      <c r="C25" s="15">
        <v>990718</v>
      </c>
      <c r="D25" s="20">
        <f t="shared" si="0"/>
        <v>1640223</v>
      </c>
      <c r="E25" s="14"/>
      <c r="F25" s="14"/>
      <c r="G25" s="27"/>
    </row>
    <row r="26" spans="1:7" ht="15.75">
      <c r="A26" s="12" t="s">
        <v>18</v>
      </c>
      <c r="B26" s="15">
        <v>343555</v>
      </c>
      <c r="C26" s="15">
        <v>742298</v>
      </c>
      <c r="D26" s="20">
        <f t="shared" si="0"/>
        <v>1085853</v>
      </c>
      <c r="E26" s="14"/>
      <c r="F26" s="14"/>
      <c r="G26" s="27"/>
    </row>
    <row r="27" spans="1:7" ht="15.75">
      <c r="A27" s="12" t="s">
        <v>19</v>
      </c>
      <c r="B27" s="20">
        <f>SUM(B9:B26)</f>
        <v>22890383</v>
      </c>
      <c r="C27" s="20">
        <f>SUM(C9:C26)</f>
        <v>23733999</v>
      </c>
      <c r="D27" s="20">
        <f>SUM(D9:D26)</f>
        <v>46624382</v>
      </c>
      <c r="E27" s="20">
        <f>SUM(E9:E26)</f>
        <v>15380982</v>
      </c>
      <c r="F27" s="20">
        <f>SUM(F9:F26)</f>
        <v>15209046</v>
      </c>
      <c r="G27" s="27">
        <f t="shared" si="3"/>
        <v>30590028</v>
      </c>
    </row>
    <row r="32" ht="15">
      <c r="A32"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topLeftCell="A1"/>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5" t="s">
        <v>54</v>
      </c>
      <c r="B5" s="65"/>
      <c r="C5" s="65"/>
      <c r="D5" s="65"/>
      <c r="E5" s="65"/>
      <c r="F5" s="65"/>
      <c r="G5" s="65"/>
      <c r="H5" s="65"/>
      <c r="I5" s="65"/>
      <c r="J5" s="65"/>
    </row>
    <row r="6" spans="1:10" ht="15">
      <c r="A6" s="65"/>
      <c r="B6" s="65"/>
      <c r="C6" s="65"/>
      <c r="D6" s="65"/>
      <c r="E6" s="65"/>
      <c r="F6" s="65"/>
      <c r="G6" s="65"/>
      <c r="H6" s="65"/>
      <c r="I6" s="65"/>
      <c r="J6" s="65"/>
    </row>
    <row r="10" spans="1:10" ht="15">
      <c r="A10" s="75" t="s">
        <v>35</v>
      </c>
      <c r="B10" s="76"/>
      <c r="C10" s="76"/>
      <c r="D10" s="76"/>
      <c r="E10" s="76"/>
      <c r="F10" s="76"/>
      <c r="G10" s="76"/>
      <c r="H10" s="76"/>
      <c r="I10" s="76"/>
      <c r="J10" s="77"/>
    </row>
    <row r="11" spans="1:10" ht="15">
      <c r="A11" s="40"/>
      <c r="B11" s="75" t="s">
        <v>31</v>
      </c>
      <c r="C11" s="76"/>
      <c r="D11" s="77"/>
      <c r="E11" s="75" t="s">
        <v>32</v>
      </c>
      <c r="F11" s="76"/>
      <c r="G11" s="77"/>
      <c r="H11" s="75" t="s">
        <v>33</v>
      </c>
      <c r="I11" s="76"/>
      <c r="J11" s="77"/>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7399</v>
      </c>
      <c r="C13" s="15">
        <f>'PEEA Badajoz Ciudad'!E27</f>
        <v>49811</v>
      </c>
      <c r="D13" s="48">
        <f>B13/C13</f>
        <v>0.14854148682018029</v>
      </c>
      <c r="E13" s="15">
        <v>9262</v>
      </c>
      <c r="F13" s="15">
        <f>'PEEA Badajoz Ciudad'!F27</f>
        <v>50987</v>
      </c>
      <c r="G13" s="48">
        <f>E13/F13</f>
        <v>0.18165414713554434</v>
      </c>
      <c r="H13" s="15">
        <f>B13+E13</f>
        <v>16661</v>
      </c>
      <c r="I13" s="15">
        <f>'PEEA Badajoz Ciudad'!G27</f>
        <v>100798</v>
      </c>
      <c r="J13" s="48">
        <f>H13/I13</f>
        <v>0.16529097799559514</v>
      </c>
      <c r="K13" s="48">
        <f>H13/'PEEA Badajoz Ciudad'!D27</f>
        <v>0.1111533637552371</v>
      </c>
      <c r="L13" s="43"/>
      <c r="M13" s="43"/>
    </row>
    <row r="14" spans="1:13" ht="15">
      <c r="A14" s="12" t="s">
        <v>25</v>
      </c>
      <c r="B14" s="15">
        <v>31983</v>
      </c>
      <c r="C14" s="15">
        <f>'PEEA Provincia Badajoz'!E28</f>
        <v>229676</v>
      </c>
      <c r="D14" s="48">
        <f>B14/C14</f>
        <v>0.1392526863930058</v>
      </c>
      <c r="E14" s="15">
        <v>46450</v>
      </c>
      <c r="F14" s="15">
        <f>'PEEA Provincia Badajoz'!F28</f>
        <v>220580</v>
      </c>
      <c r="G14" s="48">
        <f>E14/F14</f>
        <v>0.21058119503128117</v>
      </c>
      <c r="H14" s="15">
        <f>E14+B14</f>
        <v>78433</v>
      </c>
      <c r="I14" s="15">
        <f>'PEEA Provincia Badajoz'!G28</f>
        <v>450256</v>
      </c>
      <c r="J14" s="48">
        <f>H14/I14</f>
        <v>0.17419645712661241</v>
      </c>
      <c r="K14" s="48">
        <f>H14/'PEEA Provincia Badajoz'!D28</f>
        <v>0.11421228139152215</v>
      </c>
      <c r="L14" s="43"/>
      <c r="M14" s="43"/>
    </row>
    <row r="15" spans="1:13" ht="15">
      <c r="A15" s="12" t="s">
        <v>26</v>
      </c>
      <c r="B15" s="15">
        <v>19917</v>
      </c>
      <c r="C15" s="15">
        <f>'PEEA Provincia Cáceres'!E27</f>
        <v>134686</v>
      </c>
      <c r="D15" s="48">
        <f>B15/C15</f>
        <v>0.14787728494424068</v>
      </c>
      <c r="E15" s="15">
        <v>22786</v>
      </c>
      <c r="F15" s="15">
        <f>'PEEA Provincia Cáceres'!F27</f>
        <v>126842</v>
      </c>
      <c r="G15" s="48">
        <f>E15/F15</f>
        <v>0.1796408129799278</v>
      </c>
      <c r="H15" s="15">
        <f>E15+B15</f>
        <v>42703</v>
      </c>
      <c r="I15" s="15">
        <f>'PEEA Provincia Cáceres'!G27</f>
        <v>261528</v>
      </c>
      <c r="J15" s="48">
        <f>H15/I15</f>
        <v>0.1632827077788994</v>
      </c>
      <c r="K15" s="48">
        <f>H15/'PEEA Provincia Cáceres'!D27</f>
        <v>0.10511067844545582</v>
      </c>
      <c r="L15" s="43"/>
      <c r="M15" s="43"/>
    </row>
    <row r="16" spans="1:13" ht="15">
      <c r="A16" s="12" t="s">
        <v>27</v>
      </c>
      <c r="B16" s="15">
        <f>B14+B15</f>
        <v>51900</v>
      </c>
      <c r="C16" s="15">
        <f>'PEEA Extremadura'!E28</f>
        <v>364362</v>
      </c>
      <c r="D16" s="48">
        <f>B16/C16</f>
        <v>0.14244075946448861</v>
      </c>
      <c r="E16" s="15">
        <f>E14+E15</f>
        <v>69236</v>
      </c>
      <c r="F16" s="15">
        <f>'PEEA Extremadura'!F28</f>
        <v>347422</v>
      </c>
      <c r="G16" s="48">
        <f>E16/F16</f>
        <v>0.19928501937125456</v>
      </c>
      <c r="H16" s="15">
        <f>E16+B16</f>
        <v>121136</v>
      </c>
      <c r="I16" s="15">
        <f>'PEEA Extremadura'!G28</f>
        <v>711784</v>
      </c>
      <c r="J16" s="48">
        <f>H16/I16</f>
        <v>0.17018646106122082</v>
      </c>
      <c r="K16" s="48">
        <f>H16/'PEEA Extremadura'!D28</f>
        <v>0.11082921545072859</v>
      </c>
      <c r="L16" s="43"/>
      <c r="M16" s="43"/>
    </row>
    <row r="17" spans="1:13" ht="15">
      <c r="A17" s="12" t="s">
        <v>28</v>
      </c>
      <c r="B17" s="15">
        <v>1642302</v>
      </c>
      <c r="C17" s="15">
        <f>'PEEA España'!E27</f>
        <v>15380982</v>
      </c>
      <c r="D17" s="48">
        <f>B17/C17</f>
        <v>0.10677484701561968</v>
      </c>
      <c r="E17" s="15">
        <v>2060672</v>
      </c>
      <c r="F17" s="15">
        <f>'PEEA España'!F27</f>
        <v>15209046</v>
      </c>
      <c r="G17" s="48">
        <f>E17/F17</f>
        <v>0.13548989200243067</v>
      </c>
      <c r="H17" s="15">
        <f>E17+B17</f>
        <v>3702974</v>
      </c>
      <c r="I17" s="15">
        <f>'PEEA España'!G27</f>
        <v>30590028</v>
      </c>
      <c r="J17" s="48">
        <f>H17/I17</f>
        <v>0.1210516708255383</v>
      </c>
      <c r="K17" s="48">
        <f>H17/'PEEA España'!D27</f>
        <v>0.07942140659365737</v>
      </c>
      <c r="L17" s="43"/>
      <c r="M17" s="43"/>
    </row>
    <row r="21" spans="1:10" ht="15" customHeight="1">
      <c r="A21" s="65" t="s">
        <v>55</v>
      </c>
      <c r="B21" s="65"/>
      <c r="C21" s="65"/>
      <c r="D21" s="65"/>
      <c r="E21" s="65"/>
      <c r="F21" s="65"/>
      <c r="G21" s="65"/>
      <c r="H21" s="65"/>
      <c r="I21" s="65"/>
      <c r="J21" s="65"/>
    </row>
    <row r="22" spans="1:10" ht="15">
      <c r="A22" s="65"/>
      <c r="B22" s="65"/>
      <c r="C22" s="65"/>
      <c r="D22" s="65"/>
      <c r="E22" s="65"/>
      <c r="F22" s="65"/>
      <c r="G22" s="65"/>
      <c r="H22" s="65"/>
      <c r="I22" s="65"/>
      <c r="J22" s="65"/>
    </row>
    <row r="24" spans="1:13" ht="15">
      <c r="A24" s="68" t="s">
        <v>56</v>
      </c>
      <c r="B24" s="68"/>
      <c r="C24" s="68"/>
      <c r="D24" s="68"/>
      <c r="E24" s="68"/>
      <c r="F24" s="68"/>
      <c r="G24" s="68"/>
      <c r="H24" s="68"/>
      <c r="I24" s="68"/>
      <c r="J24" s="68"/>
      <c r="K24" s="68"/>
      <c r="L24" s="68"/>
      <c r="M24" s="68"/>
    </row>
    <row r="25" spans="1:13" ht="15">
      <c r="A25" s="12"/>
      <c r="B25" s="12"/>
      <c r="C25" s="68" t="s">
        <v>31</v>
      </c>
      <c r="D25" s="68"/>
      <c r="E25" s="68"/>
      <c r="F25" s="49"/>
      <c r="G25" s="68" t="s">
        <v>32</v>
      </c>
      <c r="H25" s="68"/>
      <c r="I25" s="68"/>
      <c r="J25" s="49"/>
      <c r="K25" s="68" t="s">
        <v>33</v>
      </c>
      <c r="L25" s="68"/>
      <c r="M25" s="68"/>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136700</v>
      </c>
      <c r="C27" s="15">
        <v>43000</v>
      </c>
      <c r="D27" s="15">
        <v>179700</v>
      </c>
      <c r="E27" s="51">
        <f>C27/D27</f>
        <v>0.2392877017250974</v>
      </c>
      <c r="F27" s="50">
        <v>93500</v>
      </c>
      <c r="G27" s="50">
        <v>46400</v>
      </c>
      <c r="H27" s="50">
        <v>139900</v>
      </c>
      <c r="I27" s="51">
        <f>G27/H27</f>
        <v>0.3316654753395282</v>
      </c>
      <c r="J27" s="50">
        <f aca="true" t="shared" si="0" ref="J27:K30">B27+F27</f>
        <v>230200</v>
      </c>
      <c r="K27" s="15">
        <f t="shared" si="0"/>
        <v>89400</v>
      </c>
      <c r="L27" s="15">
        <f>J27+K27</f>
        <v>319600</v>
      </c>
      <c r="M27" s="48">
        <f>K27/L27</f>
        <v>0.27972465581977474</v>
      </c>
    </row>
    <row r="28" spans="1:13" ht="15">
      <c r="A28" s="12" t="s">
        <v>26</v>
      </c>
      <c r="B28" s="15">
        <v>83500</v>
      </c>
      <c r="C28" s="15">
        <v>19200</v>
      </c>
      <c r="D28" s="15">
        <v>102700</v>
      </c>
      <c r="E28" s="51">
        <f>C28/D28</f>
        <v>0.186952288218111</v>
      </c>
      <c r="F28" s="50">
        <v>58800</v>
      </c>
      <c r="G28" s="50">
        <v>19600</v>
      </c>
      <c r="H28" s="50">
        <v>78400</v>
      </c>
      <c r="I28" s="51">
        <f>G28/H28</f>
        <v>0.25</v>
      </c>
      <c r="J28" s="50">
        <f t="shared" si="0"/>
        <v>142300</v>
      </c>
      <c r="K28" s="15">
        <f t="shared" si="0"/>
        <v>38800</v>
      </c>
      <c r="L28" s="15">
        <f>J28+K28</f>
        <v>181100</v>
      </c>
      <c r="M28" s="48">
        <f>K28/L28</f>
        <v>0.21424627277747102</v>
      </c>
    </row>
    <row r="29" spans="1:13" ht="15">
      <c r="A29" s="12" t="s">
        <v>27</v>
      </c>
      <c r="B29" s="15">
        <f>B27+B28</f>
        <v>220200</v>
      </c>
      <c r="C29" s="15">
        <f aca="true" t="shared" si="1" ref="C29:D29">C27+C28</f>
        <v>62200</v>
      </c>
      <c r="D29" s="15">
        <f t="shared" si="1"/>
        <v>282400</v>
      </c>
      <c r="E29" s="51">
        <f>C29/D29</f>
        <v>0.22025495750708216</v>
      </c>
      <c r="F29" s="50">
        <f>F27+F28</f>
        <v>152300</v>
      </c>
      <c r="G29" s="50">
        <f aca="true" t="shared" si="2" ref="G29:H29">G27+G28</f>
        <v>66000</v>
      </c>
      <c r="H29" s="50">
        <f t="shared" si="2"/>
        <v>218300</v>
      </c>
      <c r="I29" s="51">
        <f>G29/H29</f>
        <v>0.3023362345396244</v>
      </c>
      <c r="J29" s="50">
        <f t="shared" si="0"/>
        <v>372500</v>
      </c>
      <c r="K29" s="15">
        <f t="shared" si="0"/>
        <v>128200</v>
      </c>
      <c r="L29" s="15">
        <f>J29+K29</f>
        <v>500700</v>
      </c>
      <c r="M29" s="48">
        <f>K29/L29</f>
        <v>0.256041541841422</v>
      </c>
    </row>
    <row r="30" spans="1:13" ht="15">
      <c r="A30" s="12" t="s">
        <v>28</v>
      </c>
      <c r="B30" s="15">
        <v>10112800</v>
      </c>
      <c r="C30" s="15">
        <v>2129400</v>
      </c>
      <c r="D30" s="15">
        <v>12242100</v>
      </c>
      <c r="E30" s="51">
        <f>C30/D30</f>
        <v>0.1739407454603377</v>
      </c>
      <c r="F30" s="50">
        <v>8414800</v>
      </c>
      <c r="G30" s="50">
        <v>2191400</v>
      </c>
      <c r="H30" s="50">
        <v>10606200</v>
      </c>
      <c r="I30" s="51">
        <f>G30/H30</f>
        <v>0.2066149987743018</v>
      </c>
      <c r="J30" s="50">
        <f t="shared" si="0"/>
        <v>18527600</v>
      </c>
      <c r="K30" s="15">
        <f t="shared" si="0"/>
        <v>4320800</v>
      </c>
      <c r="L30" s="15">
        <f>J30+K30</f>
        <v>22848400</v>
      </c>
      <c r="M30" s="48">
        <f>K30/L30</f>
        <v>0.18910733355508483</v>
      </c>
    </row>
  </sheetData>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2018-02-16T13:53:08Z</dcterms:modified>
  <cp:category/>
  <cp:version/>
  <cp:contentType/>
  <cp:contentStatus/>
</cp:coreProperties>
</file>