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12 Diciembre\"/>
    </mc:Choice>
  </mc:AlternateContent>
  <bookViews>
    <workbookView xWindow="0" yWindow="0" windowWidth="14430"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W9" i="5" l="1"/>
  <c r="W10" i="5"/>
  <c r="W11" i="5"/>
  <c r="W12" i="5"/>
  <c r="W13" i="5"/>
  <c r="W14" i="5"/>
  <c r="W15" i="5"/>
  <c r="W16" i="5"/>
  <c r="W17" i="5"/>
  <c r="V10" i="5"/>
  <c r="V11" i="5"/>
  <c r="V12" i="5"/>
  <c r="V13" i="5"/>
  <c r="V14" i="5"/>
  <c r="V15" i="5"/>
  <c r="V16" i="5"/>
  <c r="V17" i="5"/>
  <c r="V9" i="5"/>
  <c r="B18" i="4" l="1"/>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F14" i="3" s="1"/>
  <c r="B15" i="3"/>
  <c r="B16" i="3"/>
  <c r="B17" i="3"/>
  <c r="B18" i="3"/>
  <c r="F18" i="3" s="1"/>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H50" i="7" s="1"/>
  <c r="G10" i="7"/>
  <c r="H10" i="7" s="1"/>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B19" i="3" l="1"/>
  <c r="W18" i="5"/>
  <c r="X16" i="5"/>
  <c r="X14" i="5"/>
  <c r="X12" i="5"/>
  <c r="V18" i="5"/>
  <c r="X15" i="5"/>
  <c r="X11" i="5"/>
  <c r="F9" i="3"/>
  <c r="F15" i="3"/>
  <c r="F11" i="3"/>
  <c r="F17" i="3"/>
  <c r="C17" i="3" s="1"/>
  <c r="F13" i="3"/>
  <c r="X10" i="5"/>
  <c r="X9" i="5"/>
  <c r="F18" i="4"/>
  <c r="E13" i="4" s="1"/>
  <c r="F16" i="3"/>
  <c r="E16" i="3" s="1"/>
  <c r="F12" i="3"/>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9" i="3"/>
  <c r="C18" i="3"/>
  <c r="C16" i="3"/>
  <c r="C15" i="3"/>
  <c r="C14" i="3"/>
  <c r="C13" i="3"/>
  <c r="C12" i="3"/>
  <c r="C11" i="3"/>
  <c r="C10" i="3"/>
  <c r="E9" i="3"/>
  <c r="E18" i="3"/>
  <c r="E15" i="3"/>
  <c r="E14" i="3"/>
  <c r="E13" i="3"/>
  <c r="E12" i="3"/>
  <c r="E11" i="3"/>
  <c r="E10" i="3"/>
  <c r="G14" i="6" l="1"/>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<sst xmlns="http://schemas.openxmlformats.org/spreadsheetml/2006/main" count="282" uniqueCount="183">
  <si>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</si>
  <si>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</si>
  <si>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</si>
  <si>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</si>
  <si>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</si>
  <si>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</si>
  <si>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</si>
  <si>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</si>
  <si>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</si>
  <si>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</si>
  <si>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</si>
  <si>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</si>
  <si>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</si>
  <si>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</si>
  <si>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</si>
  <si>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</si>
  <si>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</si>
  <si>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</si>
  <si>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</si>
  <si>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</si>
  <si>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</si>
  <si>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</si>
  <si>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</si>
  <si>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</si>
  <si>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</si>
  <si>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</si>
  <si>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</si>
  <si>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</si>
  <si>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</si>
  <si>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</si>
  <si>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</si>
  <si>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</si>
  <si>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</si>
  <si>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</si>
  <si>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</si>
  <si>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</si>
  <si>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</si>
  <si>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</si>
  <si>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</si>
  <si>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</si>
  <si>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</si>
  <si>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</si>
  <si>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</si>
  <si>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</si>
  <si>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</si>
  <si>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</si>
  <si>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</si>
  <si>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</si>
  <si>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</si>
  <si>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</si>
  <si>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</si>
  <si>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</si>
  <si>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</si>
  <si>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</si>
  <si>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</si>
  <si>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</si>
  <si>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</si>
  <si>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</si>
  <si>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</si>
  <si>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</si>
  <si>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</si>
  <si>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</si>
  <si>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</si>
  <si>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</si>
  <si>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</si>
  <si>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</si>
  <si>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</si>
  <si>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</si>
  <si>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</si>
  <si>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</si>
  <si>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</si>
  <si>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</si>
  <si>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</si>
  <si>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</si>
  <si>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</si>
  <si>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</si>
  <si>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</si>
  <si>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</si>
  <si>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</si>
  <si>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</si>
  <si>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</si>
  <si>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</si>
  <si>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</si>
  <si>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</si>
  <si>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</si>
  <si>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</si>
  <si>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</si>
  <si>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</si>
  <si>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</si>
  <si>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</si>
  <si>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</si>
  <si>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</si>
  <si>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</si>
  <si>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</si>
  <si>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</si>
  <si>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</si>
  <si>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</si>
  <si>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</si>
  <si>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</si>
  <si>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</si>
  <si>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</si>
  <si>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</si>
  <si>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</si>
  <si>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</si>
  <si>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</si>
  <si>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</si>
  <si>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</si>
  <si>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</si>
  <si>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</si>
  <si>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</si>
  <si>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</si>
  <si>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</si>
  <si>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</si>
  <si>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</si>
  <si>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</si>
  <si>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</si>
  <si>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</si>
  <si>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</si>
  <si>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</si>
  <si>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</si>
  <si>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</si>
  <si>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</si>
  <si>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</si>
  <si>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</si>
  <si>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</si>
  <si>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</si>
  <si>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</si>
  <si>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</si>
  <si>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</si>
  <si>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</si>
  <si>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t>DICIEMBRE / 2016</t>
  </si>
  <si>
    <t>Nº de Personas Desempleadas en Diciembre de 2016 disgregado por  Intervalo de Edad y Sexo y relacionado con la Población en Edad Económicamente Activa</t>
  </si>
  <si>
    <r>
      <t xml:space="preserve">Porcentaje de personas desempleadas en relación con la PEEA por grupos de edad y sexo en la ciudad en Diciembre de 2016.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</si>
  <si>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Diciembre de 2016 disgregada por Intervalo de Edad y Sexo en relación con el desmpleo en su Intervalo de Edad</t>
  </si>
  <si>
    <t>Diciembre / 2016</t>
  </si>
  <si>
    <r>
      <t>Porcentaje de hombres y mujeres desempleadas en relación con la PEEA de su grupo de edad en la ciudad de Badajoz en Diciembre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</si>
  <si>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r>
      <t xml:space="preserve">Porcenteje de mujeres y hombres desempleados según niveles formativos en la ciudad de Badajoz en Diciembre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</si>
  <si>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Diciembre de 2016 disgregado por Niveles de Estudios y Sexo y relacionandolo con el porcentaje del total del Desempleo registrado en el mes.</t>
  </si>
  <si>
    <t>Nº de Personas Desempleadas en Diciembre de 2016 disgregadas por Niveles de Estudios, Intervalo de Edad y Sexo</t>
  </si>
  <si>
    <t>Nº de Personas Desempledas en Diciembre de 2016 disgregadas por Sectores de Actividad y Sexo y relacionandolo con la representatividad de cada sexo en cada sector</t>
  </si>
  <si>
    <r>
      <t xml:space="preserve">Porcentaje de desempleo por sectores de actividad en la ciudad de Badajoz en Diciembre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</si>
  <si>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Diciembre de 2016. </t>
    </r>
    <r>
      <rPr>
        <b/>
        <sz val="10"/>
        <color theme="1"/>
        <rFont val="Arial"/>
        <family val="2"/>
      </rPr>
      <t>Fuente:</t>
    </r>
    <r>
      <rPr>
        <sz val="10"/>
        <color theme="1"/>
        <rFont val="Arial"/>
        <family val="2"/>
      </rPr>
      <t xml:space="preserve"> Elaboración propia a partir de datos del Observatorio del Empleo del SEXPE</t>
    </r>
  </si>
  <si>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</si>
  <si>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</si>
  <si>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</si>
  <si>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</si>
  <si>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</si>
  <si>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</si>
  <si>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</si>
  <si>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</si>
  <si>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Reponedores de hipermercado</t>
  </si>
  <si>
    <t>Jardineros, en general</t>
  </si>
  <si>
    <t>Pinches de cocina</t>
  </si>
  <si>
    <t>Trabajadores agrícolas excepto en huertas, invernaderos, viveros y jardines</t>
  </si>
  <si>
    <t>Ordenanzas</t>
  </si>
  <si>
    <t>Maestros de educación primaria, en general</t>
  </si>
  <si>
    <t>Dependientes de tejidos y prendas de vestir</t>
  </si>
  <si>
    <t>Conductores de furgoneta, hasta 3,5 t.</t>
  </si>
  <si>
    <t>Cajeros de comercio</t>
  </si>
  <si>
    <t>Asistentes domiciliarios</t>
  </si>
  <si>
    <t>Asistentes, acompañantes de personas</t>
  </si>
  <si>
    <t>Pintores y/o empapeladores</t>
  </si>
  <si>
    <t>Barrenderos</t>
  </si>
  <si>
    <t>Agentes comerciales</t>
  </si>
  <si>
    <t>Cuidadores de guardería infantil</t>
  </si>
  <si>
    <t>Peones agrícolas, en general</t>
  </si>
  <si>
    <t>Auxiliares de enfermería</t>
  </si>
  <si>
    <t>Empleados de hogar</t>
  </si>
  <si>
    <t>Conductores de camión, en general</t>
  </si>
  <si>
    <t>Peluqueros de señoras</t>
  </si>
  <si>
    <t>Cocineros, en general</t>
  </si>
  <si>
    <t>Carpinteros en general</t>
  </si>
  <si>
    <t>Enfermeros de cuidados generales</t>
  </si>
  <si>
    <t>Peones de la industria de la alimentación, bebidas y tabaco</t>
  </si>
  <si>
    <t>Empleados administrativos de entidades financieras</t>
  </si>
  <si>
    <t>Camareros de piso (hostelería)</t>
  </si>
  <si>
    <t>Peones de obras publicas, en general</t>
  </si>
  <si>
    <t>Mantenedores de edificios</t>
  </si>
  <si>
    <t>Maestros de educación infantil</t>
  </si>
  <si>
    <t>Fontaneros</t>
  </si>
  <si>
    <t>Peones del transporte, en general</t>
  </si>
  <si>
    <t>Electricistas de mantenimiento y reparación, en general</t>
  </si>
  <si>
    <t xml:space="preserve">Las 40 Ocupaciones más demandadas en Diciembre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</si>
</sst>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02">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10" fontId="3" fillId="0" borderId="1" xfId="0" applyNumberFormat="1" applyFont="1" applyBorder="1" applyAlignment="1">
      <alignment vertical="center"/>
    </xf>
    <xf numFmtId="3" fontId="3" fillId="0" borderId="1" xfId="0" applyNumberFormat="1" applyFont="1" applyBorder="1" applyAlignment="1">
      <alignment vertical="center"/>
    </xf>
    <xf numFmtId="3" fontId="0" fillId="0" borderId="0" xfId="0" applyNumberFormat="1"/>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pt idx="82">
                  <c:v>7585</c:v>
                </c:pt>
                <c:pt idx="83">
                  <c:v>7399</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pt idx="82">
                  <c:v>9746</c:v>
                </c:pt>
                <c:pt idx="83">
                  <c:v>9262</c:v>
                </c:pt>
              </c:numCache>
            </c:numRef>
          </c:val>
        </c:ser>
        <c:dLbls>
          <c:showLegendKey val="0"/>
          <c:showVal val="0"/>
          <c:showCatName val="0"/>
          <c:showSerName val="0"/>
          <c:showPercent val="0"/>
          <c:showBubbleSize val="0"/>
        </c:dLbls>
        <c:gapWidth val="150"/>
        <c:overlap val="100"/>
        <c:axId val="570233640"/>
        <c:axId val="570226584"/>
      </c:barChart>
      <c:dateAx>
        <c:axId val="570233640"/>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0226584"/>
        <c:crosses val="autoZero"/>
        <c:auto val="1"/>
        <c:lblOffset val="100"/>
        <c:baseTimeUnit val="months"/>
      </c:dateAx>
      <c:valAx>
        <c:axId val="5702265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0233640"/>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5.1960471788332803E-2</c:v>
                </c:pt>
                <c:pt idx="1">
                  <c:v>0.14507073882775656</c:v>
                </c:pt>
                <c:pt idx="2">
                  <c:v>0.1833402232327408</c:v>
                </c:pt>
                <c:pt idx="3">
                  <c:v>0.13559934912312421</c:v>
                </c:pt>
                <c:pt idx="4">
                  <c:v>0.13025411539076234</c:v>
                </c:pt>
                <c:pt idx="5">
                  <c:v>0.14483627204030228</c:v>
                </c:pt>
                <c:pt idx="6">
                  <c:v>0.16646050538964483</c:v>
                </c:pt>
                <c:pt idx="7">
                  <c:v>0.1714654854189738</c:v>
                </c:pt>
                <c:pt idx="8">
                  <c:v>0.19240061497913463</c:v>
                </c:pt>
                <c:pt idx="9">
                  <c:v>0.13036257957376141</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5.2472250252270432E-2</c:v>
                </c:pt>
                <c:pt idx="1">
                  <c:v>0.15711908723555978</c:v>
                </c:pt>
                <c:pt idx="2">
                  <c:v>0.21063739974672857</c:v>
                </c:pt>
                <c:pt idx="3">
                  <c:v>0.1783068783068783</c:v>
                </c:pt>
                <c:pt idx="4">
                  <c:v>0.18790900592084761</c:v>
                </c:pt>
                <c:pt idx="5">
                  <c:v>0.19218293869607525</c:v>
                </c:pt>
                <c:pt idx="6">
                  <c:v>0.21063156140643227</c:v>
                </c:pt>
                <c:pt idx="7">
                  <c:v>0.20286355011212695</c:v>
                </c:pt>
                <c:pt idx="8">
                  <c:v>0.19373503591380686</c:v>
                </c:pt>
                <c:pt idx="9">
                  <c:v>0.15830212234706617</c:v>
                </c:pt>
              </c:numCache>
            </c:numRef>
          </c:val>
        </c:ser>
        <c:dLbls>
          <c:showLegendKey val="0"/>
          <c:showVal val="0"/>
          <c:showCatName val="0"/>
          <c:showSerName val="0"/>
          <c:showPercent val="0"/>
          <c:showBubbleSize val="0"/>
        </c:dLbls>
        <c:gapWidth val="199"/>
        <c:axId val="570228152"/>
        <c:axId val="570228544"/>
      </c:barChart>
      <c:catAx>
        <c:axId val="5702281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0228544"/>
        <c:crosses val="autoZero"/>
        <c:auto val="1"/>
        <c:lblAlgn val="ctr"/>
        <c:lblOffset val="100"/>
        <c:noMultiLvlLbl val="0"/>
      </c:catAx>
      <c:valAx>
        <c:axId val="5702285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02281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0.5109717868338558</c:v>
                </c:pt>
                <c:pt idx="1">
                  <c:v>0.49426166794185156</c:v>
                </c:pt>
                <c:pt idx="2">
                  <c:v>0.47055702917771886</c:v>
                </c:pt>
                <c:pt idx="3">
                  <c:v>0.42589437819420783</c:v>
                </c:pt>
                <c:pt idx="4">
                  <c:v>0.40326571004453243</c:v>
                </c:pt>
                <c:pt idx="5">
                  <c:v>0.43705463182897863</c:v>
                </c:pt>
                <c:pt idx="6">
                  <c:v>0.42701722574796008</c:v>
                </c:pt>
                <c:pt idx="7">
                  <c:v>0.44133016627078386</c:v>
                </c:pt>
                <c:pt idx="8">
                  <c:v>0.47428262046561992</c:v>
                </c:pt>
                <c:pt idx="9">
                  <c:v>0.4262443438914027</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0.4890282131661442</c:v>
                </c:pt>
                <c:pt idx="1">
                  <c:v>0.50573833205814844</c:v>
                </c:pt>
                <c:pt idx="2">
                  <c:v>0.5294429708222812</c:v>
                </c:pt>
                <c:pt idx="3">
                  <c:v>0.57410562180579217</c:v>
                </c:pt>
                <c:pt idx="4">
                  <c:v>0.59673428995546762</c:v>
                </c:pt>
                <c:pt idx="5">
                  <c:v>0.56294536817102137</c:v>
                </c:pt>
                <c:pt idx="6">
                  <c:v>0.57298277425203992</c:v>
                </c:pt>
                <c:pt idx="7">
                  <c:v>0.55866983372921619</c:v>
                </c:pt>
                <c:pt idx="8">
                  <c:v>0.52571737953438002</c:v>
                </c:pt>
                <c:pt idx="9">
                  <c:v>0.57375565610859725</c:v>
                </c:pt>
              </c:numCache>
            </c:numRef>
          </c:val>
        </c:ser>
        <c:dLbls>
          <c:showLegendKey val="0"/>
          <c:showVal val="0"/>
          <c:showCatName val="0"/>
          <c:showSerName val="0"/>
          <c:showPercent val="0"/>
          <c:showBubbleSize val="0"/>
        </c:dLbls>
        <c:gapWidth val="150"/>
        <c:overlap val="100"/>
        <c:axId val="570889304"/>
        <c:axId val="570888128"/>
      </c:barChart>
      <c:catAx>
        <c:axId val="57088930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0888128"/>
        <c:crosses val="autoZero"/>
        <c:auto val="1"/>
        <c:lblAlgn val="ctr"/>
        <c:lblOffset val="100"/>
        <c:noMultiLvlLbl val="0"/>
      </c:catAx>
      <c:valAx>
        <c:axId val="5708881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08893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3.5412040093631835E-3</c:v>
                </c:pt>
                <c:pt idx="1">
                  <c:v>0.1071364263849709</c:v>
                </c:pt>
                <c:pt idx="2">
                  <c:v>0.23479983194286058</c:v>
                </c:pt>
                <c:pt idx="3">
                  <c:v>3.6012244163015426E-4</c:v>
                </c:pt>
                <c:pt idx="4">
                  <c:v>2.6228917832062902E-2</c:v>
                </c:pt>
                <c:pt idx="5">
                  <c:v>2.2207550567192844E-2</c:v>
                </c:pt>
                <c:pt idx="6">
                  <c:v>1.9446611848028331E-2</c:v>
                </c:pt>
                <c:pt idx="7">
                  <c:v>1.5305203769281555E-2</c:v>
                </c:pt>
                <c:pt idx="8">
                  <c:v>1.5065122141528119E-2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6.7823059840345715E-3</c:v>
                </c:pt>
                <c:pt idx="1">
                  <c:v>0.11944060980733449</c:v>
                </c:pt>
                <c:pt idx="2">
                  <c:v>0.24806434187623791</c:v>
                </c:pt>
                <c:pt idx="3">
                  <c:v>5.4018366244523133E-4</c:v>
                </c:pt>
                <c:pt idx="4">
                  <c:v>3.6612448232399016E-2</c:v>
                </c:pt>
                <c:pt idx="5">
                  <c:v>4.6155692935598104E-2</c:v>
                </c:pt>
                <c:pt idx="6">
                  <c:v>2.6228917832062902E-2</c:v>
                </c:pt>
                <c:pt idx="7">
                  <c:v>4.1594142008282819E-2</c:v>
                </c:pt>
                <c:pt idx="8">
                  <c:v>3.0490366724686392E-2</c:v>
                </c:pt>
              </c:numCache>
            </c:numRef>
          </c:val>
        </c:ser>
        <c:dLbls>
          <c:showLegendKey val="0"/>
          <c:showVal val="0"/>
          <c:showCatName val="0"/>
          <c:showSerName val="0"/>
          <c:showPercent val="0"/>
          <c:showBubbleSize val="0"/>
        </c:dLbls>
        <c:gapWidth val="269"/>
        <c:overlap val="-20"/>
        <c:axId val="570884600"/>
        <c:axId val="570885776"/>
      </c:barChart>
      <c:catAx>
        <c:axId val="570884600"/>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0885776"/>
        <c:crosses val="autoZero"/>
        <c:auto val="1"/>
        <c:lblAlgn val="ctr"/>
        <c:lblOffset val="100"/>
        <c:noMultiLvlLbl val="0"/>
      </c:catAx>
      <c:valAx>
        <c:axId val="57088577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088460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0.62060301507537685</c:v>
                </c:pt>
                <c:pt idx="1">
                  <c:v>0.54593175853018372</c:v>
                </c:pt>
                <c:pt idx="2">
                  <c:v>0.38191112038389319</c:v>
                </c:pt>
                <c:pt idx="3">
                  <c:v>0.88437500000000002</c:v>
                </c:pt>
                <c:pt idx="4">
                  <c:v>0.41575010998680156</c:v>
                </c:pt>
                <c:pt idx="5">
                  <c:v>0.33546325878594252</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0.37939698492462309</c:v>
                </c:pt>
                <c:pt idx="1">
                  <c:v>0.45406824146981628</c:v>
                </c:pt>
                <c:pt idx="2">
                  <c:v>0.61808887961610681</c:v>
                </c:pt>
                <c:pt idx="3">
                  <c:v>0.11562500000000001</c:v>
                </c:pt>
                <c:pt idx="4">
                  <c:v>0.58424989001319838</c:v>
                </c:pt>
                <c:pt idx="5">
                  <c:v>0.66453674121405748</c:v>
                </c:pt>
              </c:numCache>
            </c:numRef>
          </c:val>
        </c:ser>
        <c:dLbls>
          <c:showLegendKey val="0"/>
          <c:showVal val="0"/>
          <c:showCatName val="0"/>
          <c:showSerName val="0"/>
          <c:showPercent val="0"/>
          <c:showBubbleSize val="0"/>
        </c:dLbls>
        <c:gapWidth val="150"/>
        <c:overlap val="100"/>
        <c:axId val="570886560"/>
        <c:axId val="570889696"/>
      </c:barChart>
      <c:catAx>
        <c:axId val="57088656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570889696"/>
        <c:crosses val="autoZero"/>
        <c:auto val="1"/>
        <c:lblAlgn val="ctr"/>
        <c:lblOffset val="100"/>
        <c:noMultiLvlLbl val="0"/>
      </c:catAx>
      <c:valAx>
        <c:axId val="5708896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08865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4.78279156402091E-2</c:v>
                </c:pt>
                <c:pt idx="1">
                  <c:v>6.8677522081355524E-2</c:v>
                </c:pt>
                <c:pt idx="2">
                  <c:v>0.57597788860181454</c:v>
                </c:pt>
                <c:pt idx="3">
                  <c:v>7.6909211079733225E-2</c:v>
                </c:pt>
                <c:pt idx="4">
                  <c:v>0.1365739349876825</c:v>
                </c:pt>
                <c:pt idx="5">
                  <c:v>9.4033527609205067E-2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902477016371068"/>
          <c:y val="6.8591880560384524E-2"/>
          <c:w val="0.30287830360292894"/>
          <c:h val="0.927937230986622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zoomScaleNormal="100"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120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2" customWidth="1"/>
    <col min="9" max="9" width="11.42578125" style="72"/>
    <col min="10" max="16384" width="11.42578125" style="1"/>
  </cols>
  <sheetData>
    <row r="1" spans="1:15" x14ac:dyDescent="0.25">
      <c r="A1" s="48" t="s">
        <v>126</v>
      </c>
      <c r="B1" s="48"/>
      <c r="C1" s="48"/>
      <c r="D1" s="48"/>
      <c r="E1" s="48"/>
      <c r="F1" s="48"/>
      <c r="G1" s="48"/>
      <c r="J1" s="48"/>
      <c r="K1" s="48"/>
      <c r="L1" s="48"/>
      <c r="M1" s="48"/>
      <c r="N1" s="48"/>
      <c r="O1" s="48"/>
    </row>
    <row r="3" spans="1:15" ht="15.75" customHeight="1" x14ac:dyDescent="0.25">
      <c r="A3" s="85" t="s">
        <v>127</v>
      </c>
      <c r="B3" s="85"/>
      <c r="C3" s="85"/>
      <c r="D3" s="85"/>
      <c r="E3" s="85"/>
      <c r="F3" s="85"/>
      <c r="G3" s="85"/>
      <c r="H3" s="85"/>
      <c r="I3" s="85"/>
    </row>
    <row r="4" spans="1:15" ht="15" x14ac:dyDescent="0.25">
      <c r="A4" s="85"/>
      <c r="B4" s="85"/>
      <c r="C4" s="85"/>
      <c r="D4" s="85"/>
      <c r="E4" s="85"/>
      <c r="F4" s="85"/>
      <c r="G4" s="85"/>
      <c r="H4" s="85"/>
      <c r="I4" s="85"/>
    </row>
    <row r="5" spans="1:15" x14ac:dyDescent="0.25">
      <c r="J5" s="84"/>
      <c r="K5" s="84"/>
      <c r="L5" s="84"/>
      <c r="M5" s="84"/>
      <c r="N5" s="84"/>
      <c r="O5" s="84"/>
    </row>
    <row r="6" spans="1:15" x14ac:dyDescent="0.25">
      <c r="J6" s="8"/>
      <c r="K6" s="9"/>
      <c r="L6" s="5"/>
      <c r="M6" s="9"/>
      <c r="N6" s="10"/>
      <c r="O6" s="11"/>
    </row>
    <row r="7" spans="1:15" x14ac:dyDescent="0.25">
      <c r="B7" s="86" t="s">
        <v>128</v>
      </c>
      <c r="C7" s="86"/>
      <c r="D7" s="86"/>
      <c r="E7" s="87" t="s">
        <v>23</v>
      </c>
      <c r="F7" s="87"/>
      <c r="G7" s="87"/>
      <c r="J7" s="8"/>
      <c r="K7" s="9"/>
      <c r="L7" s="5"/>
      <c r="M7" s="9"/>
      <c r="N7" s="10"/>
      <c r="O7" s="11"/>
    </row>
    <row r="8" spans="1:15" x14ac:dyDescent="0.25">
      <c r="A8" s="68" t="s">
        <v>0</v>
      </c>
      <c r="B8" s="68" t="s">
        <v>1</v>
      </c>
      <c r="C8" s="68" t="s">
        <v>2</v>
      </c>
      <c r="D8" s="68" t="s">
        <v>3</v>
      </c>
      <c r="E8" s="73" t="s">
        <v>1</v>
      </c>
      <c r="F8" s="73" t="s">
        <v>129</v>
      </c>
      <c r="G8" s="73" t="s">
        <v>3</v>
      </c>
      <c r="J8" s="8"/>
      <c r="K8" s="9"/>
      <c r="L8" s="5"/>
      <c r="M8" s="9"/>
      <c r="N8" s="10"/>
      <c r="O8" s="11"/>
    </row>
    <row r="9" spans="1:15" x14ac:dyDescent="0.25">
      <c r="A9" s="38" t="s">
        <v>4</v>
      </c>
      <c r="B9" s="74">
        <v>4175</v>
      </c>
      <c r="C9" s="74">
        <v>3928</v>
      </c>
      <c r="D9" s="22">
        <f>B9+C9</f>
        <v>8103</v>
      </c>
      <c r="E9" s="75"/>
      <c r="F9" s="75"/>
      <c r="G9" s="22"/>
      <c r="J9" s="13"/>
      <c r="K9" s="9"/>
      <c r="L9" s="5"/>
      <c r="M9" s="9"/>
      <c r="N9" s="10"/>
      <c r="O9" s="11"/>
    </row>
    <row r="10" spans="1:15" x14ac:dyDescent="0.25">
      <c r="A10" s="4" t="s">
        <v>5</v>
      </c>
      <c r="B10" s="74">
        <v>4602</v>
      </c>
      <c r="C10" s="74">
        <v>4189</v>
      </c>
      <c r="D10" s="22">
        <f t="shared" ref="D10:D27" si="0">B10+C10</f>
        <v>8791</v>
      </c>
      <c r="E10" s="75"/>
      <c r="F10" s="75"/>
      <c r="G10" s="22"/>
      <c r="J10" s="13"/>
      <c r="K10" s="9"/>
      <c r="L10" s="5"/>
      <c r="M10" s="9"/>
      <c r="N10" s="10"/>
      <c r="O10" s="11"/>
    </row>
    <row r="11" spans="1:15" x14ac:dyDescent="0.25">
      <c r="A11" s="4" t="s">
        <v>6</v>
      </c>
      <c r="B11" s="74">
        <v>4840</v>
      </c>
      <c r="C11" s="74">
        <v>4661</v>
      </c>
      <c r="D11" s="22">
        <f t="shared" si="0"/>
        <v>9501</v>
      </c>
      <c r="E11" s="75"/>
      <c r="F11" s="75"/>
      <c r="G11" s="22"/>
      <c r="J11" s="13"/>
      <c r="K11" s="9"/>
      <c r="L11" s="5"/>
      <c r="M11" s="9"/>
      <c r="N11" s="10"/>
      <c r="O11" s="11"/>
    </row>
    <row r="12" spans="1:15" x14ac:dyDescent="0.25">
      <c r="A12" s="38" t="s">
        <v>7</v>
      </c>
      <c r="B12" s="74">
        <v>3137</v>
      </c>
      <c r="C12" s="74">
        <v>2973</v>
      </c>
      <c r="D12" s="22">
        <f t="shared" si="0"/>
        <v>6110</v>
      </c>
      <c r="E12" s="76">
        <f>B12</f>
        <v>3137</v>
      </c>
      <c r="F12" s="76">
        <f>C12</f>
        <v>2973</v>
      </c>
      <c r="G12" s="22">
        <f t="shared" ref="G12:G21" si="1">E12+F12</f>
        <v>6110</v>
      </c>
      <c r="J12" s="13"/>
      <c r="K12" s="9"/>
      <c r="L12" s="5"/>
      <c r="M12" s="9"/>
      <c r="N12" s="10"/>
      <c r="O12" s="11"/>
    </row>
    <row r="13" spans="1:15" x14ac:dyDescent="0.25">
      <c r="A13" s="38" t="s">
        <v>8</v>
      </c>
      <c r="B13" s="74">
        <v>4453</v>
      </c>
      <c r="C13" s="74">
        <v>4207</v>
      </c>
      <c r="D13" s="22">
        <f t="shared" si="0"/>
        <v>8660</v>
      </c>
      <c r="E13" s="76">
        <f t="shared" ref="E13:F21" si="2">B13</f>
        <v>4453</v>
      </c>
      <c r="F13" s="76">
        <f t="shared" si="2"/>
        <v>4207</v>
      </c>
      <c r="G13" s="22">
        <f t="shared" si="1"/>
        <v>8660</v>
      </c>
      <c r="J13" s="8"/>
      <c r="K13" s="9"/>
      <c r="L13" s="5"/>
      <c r="M13" s="9"/>
      <c r="N13" s="10"/>
      <c r="O13" s="11"/>
    </row>
    <row r="14" spans="1:15" x14ac:dyDescent="0.25">
      <c r="A14" s="38" t="s">
        <v>9</v>
      </c>
      <c r="B14" s="74">
        <v>4838</v>
      </c>
      <c r="C14" s="74">
        <v>4738</v>
      </c>
      <c r="D14" s="22">
        <f t="shared" si="0"/>
        <v>9576</v>
      </c>
      <c r="E14" s="76">
        <f t="shared" si="2"/>
        <v>4838</v>
      </c>
      <c r="F14" s="76">
        <f t="shared" si="2"/>
        <v>4738</v>
      </c>
      <c r="G14" s="22">
        <f t="shared" si="1"/>
        <v>9576</v>
      </c>
      <c r="J14" s="8"/>
      <c r="K14" s="9"/>
      <c r="L14" s="5"/>
      <c r="M14" s="9"/>
      <c r="N14" s="10"/>
      <c r="O14" s="11"/>
    </row>
    <row r="15" spans="1:15" x14ac:dyDescent="0.25">
      <c r="A15" s="38" t="s">
        <v>10</v>
      </c>
      <c r="B15" s="74">
        <v>5531</v>
      </c>
      <c r="C15" s="74">
        <v>5670</v>
      </c>
      <c r="D15" s="22">
        <f t="shared" si="0"/>
        <v>11201</v>
      </c>
      <c r="E15" s="76">
        <f t="shared" si="2"/>
        <v>5531</v>
      </c>
      <c r="F15" s="76">
        <f t="shared" si="2"/>
        <v>5670</v>
      </c>
      <c r="G15" s="22">
        <f t="shared" si="1"/>
        <v>11201</v>
      </c>
      <c r="J15" s="12"/>
      <c r="K15" s="9"/>
      <c r="L15" s="5"/>
      <c r="M15" s="9"/>
      <c r="N15" s="10"/>
      <c r="O15" s="11"/>
    </row>
    <row r="16" spans="1:15" x14ac:dyDescent="0.25">
      <c r="A16" s="38" t="s">
        <v>11</v>
      </c>
      <c r="B16" s="74">
        <v>6257</v>
      </c>
      <c r="C16" s="74">
        <v>6418</v>
      </c>
      <c r="D16" s="22">
        <f t="shared" si="0"/>
        <v>12675</v>
      </c>
      <c r="E16" s="76">
        <f t="shared" si="2"/>
        <v>6257</v>
      </c>
      <c r="F16" s="76">
        <f t="shared" si="2"/>
        <v>6418</v>
      </c>
      <c r="G16" s="22">
        <f t="shared" si="1"/>
        <v>12675</v>
      </c>
      <c r="J16" s="5"/>
      <c r="K16" s="9"/>
      <c r="L16" s="5"/>
      <c r="M16" s="9"/>
      <c r="N16" s="10"/>
      <c r="O16" s="11"/>
    </row>
    <row r="17" spans="1:15" x14ac:dyDescent="0.25">
      <c r="A17" s="38" t="s">
        <v>12</v>
      </c>
      <c r="B17" s="74">
        <v>6352</v>
      </c>
      <c r="C17" s="74">
        <v>6166</v>
      </c>
      <c r="D17" s="22">
        <f t="shared" si="0"/>
        <v>12518</v>
      </c>
      <c r="E17" s="76">
        <f t="shared" si="2"/>
        <v>6352</v>
      </c>
      <c r="F17" s="76">
        <f t="shared" si="2"/>
        <v>6166</v>
      </c>
      <c r="G17" s="22">
        <f t="shared" si="1"/>
        <v>12518</v>
      </c>
      <c r="J17" s="5"/>
      <c r="K17" s="9"/>
      <c r="L17" s="5"/>
      <c r="M17" s="9"/>
      <c r="N17" s="10"/>
      <c r="O17" s="11"/>
    </row>
    <row r="18" spans="1:15" x14ac:dyDescent="0.25">
      <c r="A18" s="38" t="s">
        <v>13</v>
      </c>
      <c r="B18" s="74">
        <v>5659</v>
      </c>
      <c r="C18" s="74">
        <v>6001</v>
      </c>
      <c r="D18" s="22">
        <f t="shared" si="0"/>
        <v>11660</v>
      </c>
      <c r="E18" s="76">
        <f t="shared" si="2"/>
        <v>5659</v>
      </c>
      <c r="F18" s="76">
        <f t="shared" si="2"/>
        <v>6001</v>
      </c>
      <c r="G18" s="22">
        <f t="shared" si="1"/>
        <v>11660</v>
      </c>
      <c r="J18" s="5"/>
      <c r="K18" s="9"/>
      <c r="L18" s="5"/>
      <c r="M18" s="9"/>
      <c r="N18" s="10"/>
      <c r="O18" s="11"/>
    </row>
    <row r="19" spans="1:15" x14ac:dyDescent="0.25">
      <c r="A19" s="38" t="s">
        <v>14</v>
      </c>
      <c r="B19" s="74">
        <v>5418</v>
      </c>
      <c r="C19" s="74">
        <v>5797</v>
      </c>
      <c r="D19" s="22">
        <f t="shared" si="0"/>
        <v>11215</v>
      </c>
      <c r="E19" s="76">
        <f t="shared" si="2"/>
        <v>5418</v>
      </c>
      <c r="F19" s="76">
        <f t="shared" si="2"/>
        <v>5797</v>
      </c>
      <c r="G19" s="22">
        <f t="shared" si="1"/>
        <v>11215</v>
      </c>
      <c r="J19" s="5"/>
      <c r="K19" s="9"/>
      <c r="L19" s="5"/>
      <c r="M19" s="9"/>
      <c r="N19" s="10"/>
      <c r="O19" s="11"/>
    </row>
    <row r="20" spans="1:15" x14ac:dyDescent="0.25">
      <c r="A20" s="38" t="s">
        <v>15</v>
      </c>
      <c r="B20" s="74">
        <v>4553</v>
      </c>
      <c r="C20" s="74">
        <v>5012</v>
      </c>
      <c r="D20" s="22">
        <f t="shared" si="0"/>
        <v>9565</v>
      </c>
      <c r="E20" s="76">
        <f t="shared" si="2"/>
        <v>4553</v>
      </c>
      <c r="F20" s="76">
        <f t="shared" si="2"/>
        <v>5012</v>
      </c>
      <c r="G20" s="22">
        <f t="shared" si="1"/>
        <v>9565</v>
      </c>
      <c r="J20" s="5"/>
      <c r="K20" s="9"/>
      <c r="L20" s="5"/>
      <c r="M20" s="9"/>
      <c r="N20" s="10"/>
      <c r="O20" s="11"/>
    </row>
    <row r="21" spans="1:15" x14ac:dyDescent="0.25">
      <c r="A21" s="38" t="s">
        <v>16</v>
      </c>
      <c r="B21" s="74">
        <v>3613</v>
      </c>
      <c r="C21" s="74">
        <v>4005</v>
      </c>
      <c r="D21" s="22">
        <f t="shared" si="0"/>
        <v>7618</v>
      </c>
      <c r="E21" s="76">
        <f t="shared" si="2"/>
        <v>3613</v>
      </c>
      <c r="F21" s="76">
        <f t="shared" si="2"/>
        <v>4005</v>
      </c>
      <c r="G21" s="22">
        <f t="shared" si="1"/>
        <v>7618</v>
      </c>
      <c r="J21" s="5"/>
      <c r="K21" s="9"/>
      <c r="L21" s="5"/>
      <c r="M21" s="9"/>
      <c r="N21" s="10"/>
      <c r="O21" s="11"/>
    </row>
    <row r="22" spans="1:15" x14ac:dyDescent="0.25">
      <c r="A22" s="38" t="s">
        <v>17</v>
      </c>
      <c r="B22" s="74">
        <v>3103</v>
      </c>
      <c r="C22" s="74">
        <v>3650</v>
      </c>
      <c r="D22" s="22">
        <f t="shared" si="0"/>
        <v>6753</v>
      </c>
      <c r="E22" s="75"/>
      <c r="F22" s="75"/>
      <c r="G22" s="22"/>
      <c r="J22" s="5"/>
      <c r="K22" s="6"/>
      <c r="L22" s="5"/>
      <c r="M22" s="9"/>
      <c r="N22" s="10"/>
      <c r="O22" s="11"/>
    </row>
    <row r="23" spans="1:15" x14ac:dyDescent="0.25">
      <c r="A23" s="38" t="s">
        <v>18</v>
      </c>
      <c r="B23" s="74">
        <v>2461</v>
      </c>
      <c r="C23" s="74">
        <v>3088</v>
      </c>
      <c r="D23" s="22">
        <f t="shared" si="0"/>
        <v>5549</v>
      </c>
      <c r="E23" s="75"/>
      <c r="F23" s="75"/>
      <c r="G23" s="22"/>
      <c r="J23" s="10"/>
      <c r="K23" s="11"/>
      <c r="L23" s="10"/>
      <c r="M23" s="11"/>
      <c r="N23" s="10"/>
      <c r="O23" s="11"/>
    </row>
    <row r="24" spans="1:15" x14ac:dyDescent="0.25">
      <c r="A24" s="38" t="s">
        <v>19</v>
      </c>
      <c r="B24" s="74">
        <v>1709</v>
      </c>
      <c r="C24" s="74">
        <v>2426</v>
      </c>
      <c r="D24" s="22">
        <f t="shared" si="0"/>
        <v>4135</v>
      </c>
      <c r="E24" s="75"/>
      <c r="F24" s="75"/>
      <c r="G24" s="22"/>
    </row>
    <row r="25" spans="1:15" x14ac:dyDescent="0.25">
      <c r="A25" s="38" t="s">
        <v>20</v>
      </c>
      <c r="B25" s="74">
        <v>1405</v>
      </c>
      <c r="C25" s="74">
        <v>2470</v>
      </c>
      <c r="D25" s="22">
        <f t="shared" si="0"/>
        <v>3875</v>
      </c>
      <c r="E25" s="75"/>
      <c r="F25" s="75"/>
      <c r="G25" s="22"/>
    </row>
    <row r="26" spans="1:15" x14ac:dyDescent="0.25">
      <c r="A26" s="38" t="s">
        <v>21</v>
      </c>
      <c r="B26" s="74">
        <v>668</v>
      </c>
      <c r="C26" s="74">
        <v>1719</v>
      </c>
      <c r="D26" s="22">
        <f t="shared" si="0"/>
        <v>2387</v>
      </c>
      <c r="E26" s="75"/>
      <c r="F26" s="75"/>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5" t="s">
        <v>115</v>
      </c>
      <c r="B4" s="85"/>
      <c r="C4" s="85"/>
      <c r="D4" s="85"/>
      <c r="E4" s="85"/>
      <c r="F4" s="85"/>
      <c r="G4" s="85"/>
      <c r="H4" s="85"/>
      <c r="I4" s="64"/>
      <c r="J4" s="64"/>
    </row>
    <row r="5" spans="1:10" x14ac:dyDescent="0.25">
      <c r="A5" s="64"/>
      <c r="B5" s="64"/>
      <c r="C5" s="64"/>
      <c r="D5" s="64"/>
      <c r="E5" s="64"/>
      <c r="F5" s="64"/>
      <c r="G5" s="64"/>
      <c r="H5" s="64"/>
      <c r="I5" s="64"/>
      <c r="J5" s="64"/>
    </row>
    <row r="7" spans="1:10" x14ac:dyDescent="0.25">
      <c r="A7" s="70" t="s">
        <v>116</v>
      </c>
      <c r="B7" s="88" t="s">
        <v>119</v>
      </c>
      <c r="C7" s="88"/>
      <c r="D7" s="88"/>
    </row>
    <row r="8" spans="1:10" x14ac:dyDescent="0.25">
      <c r="A8" s="71"/>
      <c r="B8" s="66" t="s">
        <v>106</v>
      </c>
      <c r="C8" s="66" t="s">
        <v>117</v>
      </c>
      <c r="D8" s="66" t="s">
        <v>118</v>
      </c>
    </row>
    <row r="9" spans="1:10" x14ac:dyDescent="0.25">
      <c r="A9" s="69">
        <v>40179</v>
      </c>
      <c r="B9" s="20">
        <v>7310</v>
      </c>
      <c r="C9" s="20">
        <v>8685</v>
      </c>
      <c r="D9" s="20">
        <f>B9+C9</f>
        <v>15995</v>
      </c>
    </row>
    <row r="10" spans="1:10" x14ac:dyDescent="0.25">
      <c r="A10" s="69">
        <v>40210</v>
      </c>
      <c r="B10" s="20">
        <v>7515</v>
      </c>
      <c r="C10" s="20">
        <v>9189</v>
      </c>
      <c r="D10" s="20">
        <f t="shared" ref="D10:D73" si="0">B10+C10</f>
        <v>16704</v>
      </c>
    </row>
    <row r="11" spans="1:10" x14ac:dyDescent="0.25">
      <c r="A11" s="69">
        <v>40238</v>
      </c>
      <c r="B11" s="20">
        <v>7552</v>
      </c>
      <c r="C11" s="20">
        <v>9213</v>
      </c>
      <c r="D11" s="20">
        <f>B11+C11</f>
        <v>16765</v>
      </c>
    </row>
    <row r="12" spans="1:10" x14ac:dyDescent="0.25">
      <c r="A12" s="69">
        <v>40269</v>
      </c>
      <c r="B12" s="20">
        <v>7383</v>
      </c>
      <c r="C12" s="20">
        <v>9265</v>
      </c>
      <c r="D12" s="20">
        <f t="shared" si="0"/>
        <v>16648</v>
      </c>
    </row>
    <row r="13" spans="1:10" x14ac:dyDescent="0.25">
      <c r="A13" s="69">
        <v>40299</v>
      </c>
      <c r="B13" s="20">
        <v>7182</v>
      </c>
      <c r="C13" s="20">
        <v>9163</v>
      </c>
      <c r="D13" s="20">
        <f t="shared" si="0"/>
        <v>16345</v>
      </c>
    </row>
    <row r="14" spans="1:10" x14ac:dyDescent="0.25">
      <c r="A14" s="69">
        <v>40330</v>
      </c>
      <c r="B14" s="20">
        <v>7072</v>
      </c>
      <c r="C14" s="20">
        <v>9040</v>
      </c>
      <c r="D14" s="20">
        <f t="shared" si="0"/>
        <v>16112</v>
      </c>
    </row>
    <row r="15" spans="1:10" x14ac:dyDescent="0.25">
      <c r="A15" s="69">
        <v>40360</v>
      </c>
      <c r="B15" s="20">
        <v>6976</v>
      </c>
      <c r="C15" s="20">
        <v>8636</v>
      </c>
      <c r="D15" s="20">
        <f t="shared" si="0"/>
        <v>15612</v>
      </c>
    </row>
    <row r="16" spans="1:10" x14ac:dyDescent="0.25">
      <c r="A16" s="69">
        <v>40391</v>
      </c>
      <c r="B16" s="20">
        <v>7183</v>
      </c>
      <c r="C16" s="20">
        <v>8820</v>
      </c>
      <c r="D16" s="20">
        <f t="shared" si="0"/>
        <v>16003</v>
      </c>
    </row>
    <row r="17" spans="1:15" x14ac:dyDescent="0.25">
      <c r="A17" s="69">
        <v>40422</v>
      </c>
      <c r="B17" s="20">
        <v>7543</v>
      </c>
      <c r="C17" s="20">
        <v>9294</v>
      </c>
      <c r="D17" s="20">
        <f t="shared" si="0"/>
        <v>16837</v>
      </c>
    </row>
    <row r="18" spans="1:15" x14ac:dyDescent="0.25">
      <c r="A18" s="69">
        <v>40452</v>
      </c>
      <c r="B18" s="20">
        <v>7817</v>
      </c>
      <c r="C18" s="20">
        <v>9680</v>
      </c>
      <c r="D18" s="20">
        <f t="shared" si="0"/>
        <v>17497</v>
      </c>
    </row>
    <row r="19" spans="1:15" x14ac:dyDescent="0.25">
      <c r="A19" s="69">
        <v>40483</v>
      </c>
      <c r="B19" s="20">
        <v>7553</v>
      </c>
      <c r="C19" s="20">
        <v>9352</v>
      </c>
      <c r="D19" s="20">
        <f t="shared" si="0"/>
        <v>16905</v>
      </c>
    </row>
    <row r="20" spans="1:15" x14ac:dyDescent="0.25">
      <c r="A20" s="69">
        <v>40513</v>
      </c>
      <c r="B20" s="20">
        <v>7531</v>
      </c>
      <c r="C20" s="20">
        <v>8886</v>
      </c>
      <c r="D20" s="20">
        <f t="shared" si="0"/>
        <v>16417</v>
      </c>
    </row>
    <row r="21" spans="1:15" x14ac:dyDescent="0.25">
      <c r="A21" s="69">
        <v>40544</v>
      </c>
      <c r="B21" s="20">
        <v>7760</v>
      </c>
      <c r="C21" s="20">
        <v>9424</v>
      </c>
      <c r="D21" s="20">
        <f t="shared" si="0"/>
        <v>17184</v>
      </c>
    </row>
    <row r="22" spans="1:15" x14ac:dyDescent="0.25">
      <c r="A22" s="69">
        <v>40575</v>
      </c>
      <c r="B22" s="20">
        <v>7790</v>
      </c>
      <c r="C22" s="20">
        <v>9554</v>
      </c>
      <c r="D22" s="20">
        <f t="shared" si="0"/>
        <v>17344</v>
      </c>
    </row>
    <row r="23" spans="1:15" x14ac:dyDescent="0.25">
      <c r="A23" s="69">
        <v>40603</v>
      </c>
      <c r="B23" s="20">
        <v>7885</v>
      </c>
      <c r="C23" s="20">
        <v>9749</v>
      </c>
      <c r="D23" s="20">
        <f t="shared" si="0"/>
        <v>17634</v>
      </c>
    </row>
    <row r="24" spans="1:15" x14ac:dyDescent="0.25">
      <c r="A24" s="69">
        <v>40634</v>
      </c>
      <c r="B24" s="20">
        <v>7917</v>
      </c>
      <c r="C24" s="20">
        <v>9693</v>
      </c>
      <c r="D24" s="20">
        <f t="shared" si="0"/>
        <v>17610</v>
      </c>
    </row>
    <row r="25" spans="1:15" x14ac:dyDescent="0.25">
      <c r="A25" s="69">
        <v>40664</v>
      </c>
      <c r="B25" s="20">
        <v>7659</v>
      </c>
      <c r="C25" s="20">
        <v>9479</v>
      </c>
      <c r="D25" s="20">
        <f t="shared" si="0"/>
        <v>17138</v>
      </c>
    </row>
    <row r="26" spans="1:15" x14ac:dyDescent="0.25">
      <c r="A26" s="69">
        <v>40695</v>
      </c>
      <c r="B26" s="20">
        <v>7506</v>
      </c>
      <c r="C26" s="20">
        <v>9505</v>
      </c>
      <c r="D26" s="20">
        <f t="shared" si="0"/>
        <v>17011</v>
      </c>
    </row>
    <row r="27" spans="1:15" ht="15" customHeight="1" x14ac:dyDescent="0.25">
      <c r="A27" s="69">
        <v>40725</v>
      </c>
      <c r="B27" s="20">
        <v>7404</v>
      </c>
      <c r="C27" s="20">
        <v>9158</v>
      </c>
      <c r="D27" s="20">
        <f t="shared" si="0"/>
        <v>16562</v>
      </c>
      <c r="F27" s="89" t="s">
        <v>121</v>
      </c>
      <c r="G27" s="89"/>
      <c r="H27" s="89"/>
      <c r="I27" s="89"/>
      <c r="J27" s="89"/>
      <c r="K27" s="89"/>
      <c r="L27" s="89"/>
      <c r="M27" s="89"/>
      <c r="N27" s="89"/>
      <c r="O27" s="89"/>
    </row>
    <row r="28" spans="1:15" x14ac:dyDescent="0.25">
      <c r="A28" s="69">
        <v>40756</v>
      </c>
      <c r="B28" s="20">
        <v>7490</v>
      </c>
      <c r="C28" s="20">
        <v>9299</v>
      </c>
      <c r="D28" s="20">
        <f t="shared" si="0"/>
        <v>16789</v>
      </c>
      <c r="F28" s="89"/>
      <c r="G28" s="89"/>
      <c r="H28" s="89"/>
      <c r="I28" s="89"/>
      <c r="J28" s="89"/>
      <c r="K28" s="89"/>
      <c r="L28" s="89"/>
      <c r="M28" s="89"/>
      <c r="N28" s="89"/>
      <c r="O28" s="89"/>
    </row>
    <row r="29" spans="1:15" x14ac:dyDescent="0.25">
      <c r="A29" s="69">
        <v>40787</v>
      </c>
      <c r="B29" s="20">
        <v>7755</v>
      </c>
      <c r="C29" s="20">
        <v>9780</v>
      </c>
      <c r="D29" s="20">
        <f t="shared" si="0"/>
        <v>17535</v>
      </c>
    </row>
    <row r="30" spans="1:15" x14ac:dyDescent="0.25">
      <c r="A30" s="69">
        <v>40817</v>
      </c>
      <c r="B30" s="20">
        <v>8227</v>
      </c>
      <c r="C30" s="20">
        <v>10236</v>
      </c>
      <c r="D30" s="20">
        <f t="shared" si="0"/>
        <v>18463</v>
      </c>
    </row>
    <row r="31" spans="1:15" x14ac:dyDescent="0.25">
      <c r="A31" s="69">
        <v>40848</v>
      </c>
      <c r="B31" s="20">
        <v>8493</v>
      </c>
      <c r="C31" s="20">
        <v>10353</v>
      </c>
      <c r="D31" s="20">
        <f t="shared" si="0"/>
        <v>18846</v>
      </c>
    </row>
    <row r="32" spans="1:15" x14ac:dyDescent="0.25">
      <c r="A32" s="69">
        <v>40878</v>
      </c>
      <c r="B32" s="20">
        <v>8473</v>
      </c>
      <c r="C32" s="20">
        <v>9978</v>
      </c>
      <c r="D32" s="20">
        <f t="shared" si="0"/>
        <v>18451</v>
      </c>
    </row>
    <row r="33" spans="1:4" x14ac:dyDescent="0.25">
      <c r="A33" s="69">
        <v>40909</v>
      </c>
      <c r="B33" s="20">
        <v>8937</v>
      </c>
      <c r="C33" s="20">
        <v>10579</v>
      </c>
      <c r="D33" s="20">
        <f t="shared" si="0"/>
        <v>19516</v>
      </c>
    </row>
    <row r="34" spans="1:4" x14ac:dyDescent="0.25">
      <c r="A34" s="69">
        <v>40940</v>
      </c>
      <c r="B34" s="20">
        <v>8928</v>
      </c>
      <c r="C34" s="20">
        <v>10549</v>
      </c>
      <c r="D34" s="20">
        <f t="shared" si="0"/>
        <v>19477</v>
      </c>
    </row>
    <row r="35" spans="1:4" x14ac:dyDescent="0.25">
      <c r="A35" s="69">
        <v>40969</v>
      </c>
      <c r="B35" s="20">
        <v>8980</v>
      </c>
      <c r="C35" s="20">
        <v>10687</v>
      </c>
      <c r="D35" s="20">
        <f t="shared" si="0"/>
        <v>19667</v>
      </c>
    </row>
    <row r="36" spans="1:4" x14ac:dyDescent="0.25">
      <c r="A36" s="69">
        <v>41000</v>
      </c>
      <c r="B36" s="20">
        <v>9047</v>
      </c>
      <c r="C36" s="20">
        <v>10746</v>
      </c>
      <c r="D36" s="20">
        <f t="shared" si="0"/>
        <v>19793</v>
      </c>
    </row>
    <row r="37" spans="1:4" x14ac:dyDescent="0.25">
      <c r="A37" s="69">
        <v>41030</v>
      </c>
      <c r="B37" s="20">
        <v>9119</v>
      </c>
      <c r="C37" s="20">
        <v>10901</v>
      </c>
      <c r="D37" s="20">
        <f t="shared" si="0"/>
        <v>20020</v>
      </c>
    </row>
    <row r="38" spans="1:4" x14ac:dyDescent="0.25">
      <c r="A38" s="69">
        <v>41061</v>
      </c>
      <c r="B38" s="20">
        <v>8719</v>
      </c>
      <c r="C38" s="20">
        <v>10612</v>
      </c>
      <c r="D38" s="20">
        <f t="shared" si="0"/>
        <v>19331</v>
      </c>
    </row>
    <row r="39" spans="1:4" x14ac:dyDescent="0.25">
      <c r="A39" s="69">
        <v>41091</v>
      </c>
      <c r="B39" s="20">
        <v>8587</v>
      </c>
      <c r="C39" s="20">
        <v>10327</v>
      </c>
      <c r="D39" s="20">
        <f t="shared" si="0"/>
        <v>18914</v>
      </c>
    </row>
    <row r="40" spans="1:4" x14ac:dyDescent="0.25">
      <c r="A40" s="69">
        <v>41122</v>
      </c>
      <c r="B40" s="20">
        <v>8466</v>
      </c>
      <c r="C40" s="20">
        <v>10162</v>
      </c>
      <c r="D40" s="20">
        <f t="shared" si="0"/>
        <v>18628</v>
      </c>
    </row>
    <row r="41" spans="1:4" x14ac:dyDescent="0.25">
      <c r="A41" s="69">
        <v>41153</v>
      </c>
      <c r="B41" s="20">
        <v>8932</v>
      </c>
      <c r="C41" s="20">
        <v>10474</v>
      </c>
      <c r="D41" s="20">
        <f t="shared" si="0"/>
        <v>19406</v>
      </c>
    </row>
    <row r="42" spans="1:4" x14ac:dyDescent="0.25">
      <c r="A42" s="69">
        <v>41183</v>
      </c>
      <c r="B42" s="20">
        <v>9400</v>
      </c>
      <c r="C42" s="20">
        <v>10734</v>
      </c>
      <c r="D42" s="20">
        <f t="shared" si="0"/>
        <v>20134</v>
      </c>
    </row>
    <row r="43" spans="1:4" x14ac:dyDescent="0.25">
      <c r="A43" s="69">
        <v>41214</v>
      </c>
      <c r="B43" s="20">
        <v>9251</v>
      </c>
      <c r="C43" s="20">
        <v>10576</v>
      </c>
      <c r="D43" s="20">
        <f t="shared" si="0"/>
        <v>19827</v>
      </c>
    </row>
    <row r="44" spans="1:4" x14ac:dyDescent="0.25">
      <c r="A44" s="69">
        <v>41244</v>
      </c>
      <c r="B44" s="20">
        <v>9117</v>
      </c>
      <c r="C44" s="20">
        <v>10128</v>
      </c>
      <c r="D44" s="20">
        <f t="shared" si="0"/>
        <v>19245</v>
      </c>
    </row>
    <row r="45" spans="1:4" x14ac:dyDescent="0.25">
      <c r="A45" s="69">
        <v>41275</v>
      </c>
      <c r="B45" s="20">
        <v>9739</v>
      </c>
      <c r="C45" s="20">
        <v>10917</v>
      </c>
      <c r="D45" s="20">
        <f t="shared" si="0"/>
        <v>20656</v>
      </c>
    </row>
    <row r="46" spans="1:4" x14ac:dyDescent="0.25">
      <c r="A46" s="69">
        <v>41306</v>
      </c>
      <c r="B46" s="20">
        <v>9800</v>
      </c>
      <c r="C46" s="20">
        <v>10979</v>
      </c>
      <c r="D46" s="20">
        <f t="shared" si="0"/>
        <v>20779</v>
      </c>
    </row>
    <row r="47" spans="1:4" x14ac:dyDescent="0.25">
      <c r="A47" s="69">
        <v>41334</v>
      </c>
      <c r="B47" s="20">
        <v>9831</v>
      </c>
      <c r="C47" s="20">
        <v>10983</v>
      </c>
      <c r="D47" s="20">
        <f t="shared" si="0"/>
        <v>20814</v>
      </c>
    </row>
    <row r="48" spans="1:4" x14ac:dyDescent="0.25">
      <c r="A48" s="69">
        <v>41365</v>
      </c>
      <c r="B48" s="20">
        <v>9565</v>
      </c>
      <c r="C48" s="20">
        <v>10942</v>
      </c>
      <c r="D48" s="20">
        <f t="shared" si="0"/>
        <v>20507</v>
      </c>
    </row>
    <row r="49" spans="1:4" x14ac:dyDescent="0.25">
      <c r="A49" s="69">
        <v>41395</v>
      </c>
      <c r="B49" s="20">
        <v>9453</v>
      </c>
      <c r="C49" s="20">
        <v>10920</v>
      </c>
      <c r="D49" s="20">
        <f t="shared" si="0"/>
        <v>20373</v>
      </c>
    </row>
    <row r="50" spans="1:4" x14ac:dyDescent="0.25">
      <c r="A50" s="69">
        <v>41426</v>
      </c>
      <c r="B50" s="20">
        <v>9155</v>
      </c>
      <c r="C50" s="20">
        <v>10728</v>
      </c>
      <c r="D50" s="20">
        <f t="shared" si="0"/>
        <v>19883</v>
      </c>
    </row>
    <row r="51" spans="1:4" x14ac:dyDescent="0.25">
      <c r="A51" s="69">
        <v>41456</v>
      </c>
      <c r="B51" s="20">
        <v>9172</v>
      </c>
      <c r="C51" s="20">
        <v>10514</v>
      </c>
      <c r="D51" s="20">
        <f t="shared" si="0"/>
        <v>19686</v>
      </c>
    </row>
    <row r="52" spans="1:4" x14ac:dyDescent="0.25">
      <c r="A52" s="69">
        <v>41487</v>
      </c>
      <c r="B52" s="20">
        <v>9305</v>
      </c>
      <c r="C52" s="20">
        <v>10650</v>
      </c>
      <c r="D52" s="20">
        <f t="shared" si="0"/>
        <v>19955</v>
      </c>
    </row>
    <row r="53" spans="1:4" x14ac:dyDescent="0.25">
      <c r="A53" s="69">
        <v>41518</v>
      </c>
      <c r="B53" s="20">
        <v>9354</v>
      </c>
      <c r="C53" s="20">
        <v>11006</v>
      </c>
      <c r="D53" s="20">
        <f t="shared" si="0"/>
        <v>20360</v>
      </c>
    </row>
    <row r="54" spans="1:4" x14ac:dyDescent="0.25">
      <c r="A54" s="69">
        <v>41548</v>
      </c>
      <c r="B54" s="20">
        <v>9569</v>
      </c>
      <c r="C54" s="20">
        <v>11154</v>
      </c>
      <c r="D54" s="20">
        <f t="shared" si="0"/>
        <v>20723</v>
      </c>
    </row>
    <row r="55" spans="1:4" x14ac:dyDescent="0.25">
      <c r="A55" s="69">
        <v>41579</v>
      </c>
      <c r="B55" s="20">
        <v>9474</v>
      </c>
      <c r="C55" s="20">
        <v>10888</v>
      </c>
      <c r="D55" s="20">
        <f t="shared" si="0"/>
        <v>20362</v>
      </c>
    </row>
    <row r="56" spans="1:4" x14ac:dyDescent="0.25">
      <c r="A56" s="69">
        <v>41609</v>
      </c>
      <c r="B56" s="67">
        <v>9342</v>
      </c>
      <c r="C56" s="67">
        <v>10542</v>
      </c>
      <c r="D56" s="20">
        <f t="shared" si="0"/>
        <v>19884</v>
      </c>
    </row>
    <row r="57" spans="1:4" x14ac:dyDescent="0.25">
      <c r="A57" s="69">
        <v>41640</v>
      </c>
      <c r="B57" s="67">
        <v>9717</v>
      </c>
      <c r="C57" s="67">
        <v>11110</v>
      </c>
      <c r="D57" s="20">
        <f t="shared" si="0"/>
        <v>20827</v>
      </c>
    </row>
    <row r="58" spans="1:4" x14ac:dyDescent="0.25">
      <c r="A58" s="69">
        <v>41671</v>
      </c>
      <c r="B58" s="67">
        <v>9659</v>
      </c>
      <c r="C58" s="67">
        <v>10998</v>
      </c>
      <c r="D58" s="20">
        <f t="shared" si="0"/>
        <v>20657</v>
      </c>
    </row>
    <row r="59" spans="1:4" x14ac:dyDescent="0.25">
      <c r="A59" s="69">
        <v>41699</v>
      </c>
      <c r="B59" s="67">
        <v>9484</v>
      </c>
      <c r="C59" s="67">
        <v>11004</v>
      </c>
      <c r="D59" s="20">
        <f t="shared" si="0"/>
        <v>20488</v>
      </c>
    </row>
    <row r="60" spans="1:4" x14ac:dyDescent="0.25">
      <c r="A60" s="69">
        <v>41730</v>
      </c>
      <c r="B60" s="67">
        <v>9096</v>
      </c>
      <c r="C60" s="67">
        <v>10616</v>
      </c>
      <c r="D60" s="20">
        <f t="shared" si="0"/>
        <v>19712</v>
      </c>
    </row>
    <row r="61" spans="1:4" x14ac:dyDescent="0.25">
      <c r="A61" s="69">
        <v>41760</v>
      </c>
      <c r="B61" s="67">
        <v>8825</v>
      </c>
      <c r="C61" s="67">
        <v>10358</v>
      </c>
      <c r="D61" s="20">
        <f t="shared" si="0"/>
        <v>19183</v>
      </c>
    </row>
    <row r="62" spans="1:4" x14ac:dyDescent="0.25">
      <c r="A62" s="69">
        <v>41791</v>
      </c>
      <c r="B62" s="67">
        <v>8528</v>
      </c>
      <c r="C62" s="67">
        <v>10115</v>
      </c>
      <c r="D62" s="20">
        <f t="shared" si="0"/>
        <v>18643</v>
      </c>
    </row>
    <row r="63" spans="1:4" x14ac:dyDescent="0.25">
      <c r="A63" s="69">
        <v>41821</v>
      </c>
      <c r="B63" s="67">
        <v>8516</v>
      </c>
      <c r="C63" s="67">
        <v>9920</v>
      </c>
      <c r="D63" s="20">
        <f t="shared" si="0"/>
        <v>18436</v>
      </c>
    </row>
    <row r="64" spans="1:4" x14ac:dyDescent="0.25">
      <c r="A64" s="69">
        <v>41852</v>
      </c>
      <c r="B64" s="67">
        <v>8553</v>
      </c>
      <c r="C64" s="67">
        <v>10007</v>
      </c>
      <c r="D64" s="20">
        <f t="shared" si="0"/>
        <v>18560</v>
      </c>
    </row>
    <row r="65" spans="1:4" x14ac:dyDescent="0.25">
      <c r="A65" s="69">
        <v>41883</v>
      </c>
      <c r="B65" s="67">
        <v>8741</v>
      </c>
      <c r="C65" s="67">
        <v>10442</v>
      </c>
      <c r="D65" s="20">
        <f t="shared" si="0"/>
        <v>19183</v>
      </c>
    </row>
    <row r="66" spans="1:4" x14ac:dyDescent="0.25">
      <c r="A66" s="69">
        <v>41913</v>
      </c>
      <c r="B66" s="67">
        <v>8883</v>
      </c>
      <c r="C66" s="67">
        <v>10633</v>
      </c>
      <c r="D66" s="20">
        <f t="shared" si="0"/>
        <v>19516</v>
      </c>
    </row>
    <row r="67" spans="1:4" x14ac:dyDescent="0.25">
      <c r="A67" s="69">
        <v>41944</v>
      </c>
      <c r="B67" s="67">
        <v>8834</v>
      </c>
      <c r="C67" s="67">
        <v>10460</v>
      </c>
      <c r="D67" s="20">
        <f t="shared" si="0"/>
        <v>19294</v>
      </c>
    </row>
    <row r="68" spans="1:4" x14ac:dyDescent="0.25">
      <c r="A68" s="69">
        <v>41974</v>
      </c>
      <c r="B68" s="67">
        <v>8797</v>
      </c>
      <c r="C68" s="67">
        <v>10239</v>
      </c>
      <c r="D68" s="20">
        <f t="shared" si="0"/>
        <v>19036</v>
      </c>
    </row>
    <row r="69" spans="1:4" x14ac:dyDescent="0.25">
      <c r="A69" s="69">
        <v>42005</v>
      </c>
      <c r="B69" s="67">
        <v>8789</v>
      </c>
      <c r="C69" s="67">
        <v>10378</v>
      </c>
      <c r="D69" s="67">
        <f t="shared" si="0"/>
        <v>19167</v>
      </c>
    </row>
    <row r="70" spans="1:4" x14ac:dyDescent="0.25">
      <c r="A70" s="69">
        <v>42036</v>
      </c>
      <c r="B70" s="67">
        <v>8582</v>
      </c>
      <c r="C70" s="67">
        <v>10323</v>
      </c>
      <c r="D70" s="67">
        <f t="shared" si="0"/>
        <v>18905</v>
      </c>
    </row>
    <row r="71" spans="1:4" x14ac:dyDescent="0.25">
      <c r="A71" s="69">
        <v>42064</v>
      </c>
      <c r="B71" s="67">
        <v>8501</v>
      </c>
      <c r="C71" s="67">
        <v>10249</v>
      </c>
      <c r="D71" s="67">
        <f t="shared" si="0"/>
        <v>18750</v>
      </c>
    </row>
    <row r="72" spans="1:4" x14ac:dyDescent="0.25">
      <c r="A72" s="69">
        <v>42095</v>
      </c>
      <c r="B72" s="67">
        <v>8081</v>
      </c>
      <c r="C72" s="67">
        <v>10066</v>
      </c>
      <c r="D72" s="67">
        <f t="shared" si="0"/>
        <v>18147</v>
      </c>
    </row>
    <row r="73" spans="1:4" x14ac:dyDescent="0.25">
      <c r="A73" s="69">
        <v>42125</v>
      </c>
      <c r="B73" s="67">
        <v>7844</v>
      </c>
      <c r="C73" s="67">
        <v>9748</v>
      </c>
      <c r="D73" s="67">
        <f t="shared" si="0"/>
        <v>17592</v>
      </c>
    </row>
    <row r="74" spans="1:4" x14ac:dyDescent="0.25">
      <c r="A74" s="69">
        <v>42156</v>
      </c>
      <c r="B74" s="67">
        <v>7612</v>
      </c>
      <c r="C74" s="67">
        <v>9675</v>
      </c>
      <c r="D74" s="67">
        <f t="shared" ref="D74:D80" si="1">B74+C74</f>
        <v>17287</v>
      </c>
    </row>
    <row r="75" spans="1:4" x14ac:dyDescent="0.25">
      <c r="A75" s="69">
        <v>42186</v>
      </c>
      <c r="B75" s="67">
        <v>7524</v>
      </c>
      <c r="C75" s="67">
        <v>9425</v>
      </c>
      <c r="D75" s="67">
        <f t="shared" si="1"/>
        <v>16949</v>
      </c>
    </row>
    <row r="76" spans="1:4" x14ac:dyDescent="0.25">
      <c r="A76" s="69">
        <v>42217</v>
      </c>
      <c r="B76" s="67">
        <v>7603</v>
      </c>
      <c r="C76" s="67">
        <v>9487</v>
      </c>
      <c r="D76" s="67">
        <f t="shared" si="1"/>
        <v>17090</v>
      </c>
    </row>
    <row r="77" spans="1:4" x14ac:dyDescent="0.25">
      <c r="A77" s="69">
        <v>42248</v>
      </c>
      <c r="B77" s="67">
        <v>7804</v>
      </c>
      <c r="C77" s="67">
        <v>9865</v>
      </c>
      <c r="D77" s="67">
        <f t="shared" si="1"/>
        <v>17669</v>
      </c>
    </row>
    <row r="78" spans="1:4" x14ac:dyDescent="0.25">
      <c r="A78" s="69">
        <v>42278</v>
      </c>
      <c r="B78" s="67">
        <v>8113</v>
      </c>
      <c r="C78" s="67">
        <v>10075</v>
      </c>
      <c r="D78" s="67">
        <f t="shared" si="1"/>
        <v>18188</v>
      </c>
    </row>
    <row r="79" spans="1:4" x14ac:dyDescent="0.25">
      <c r="A79" s="69">
        <v>42309</v>
      </c>
      <c r="B79" s="67">
        <v>8059</v>
      </c>
      <c r="C79" s="67">
        <v>9743</v>
      </c>
      <c r="D79" s="67">
        <f t="shared" si="1"/>
        <v>17802</v>
      </c>
    </row>
    <row r="80" spans="1:4" x14ac:dyDescent="0.25">
      <c r="A80" s="69">
        <v>42339</v>
      </c>
      <c r="B80" s="67">
        <v>8075</v>
      </c>
      <c r="C80" s="67">
        <v>9543</v>
      </c>
      <c r="D80" s="67">
        <f t="shared" si="1"/>
        <v>17618</v>
      </c>
    </row>
    <row r="81" spans="1:5" x14ac:dyDescent="0.25">
      <c r="A81" s="69">
        <v>42370</v>
      </c>
      <c r="B81" s="67">
        <v>8293</v>
      </c>
      <c r="C81" s="67">
        <v>10079</v>
      </c>
      <c r="D81" s="67">
        <f t="shared" ref="D81:D92" si="2">B81+C81</f>
        <v>18372</v>
      </c>
    </row>
    <row r="82" spans="1:5" x14ac:dyDescent="0.25">
      <c r="A82" s="69">
        <v>42401</v>
      </c>
      <c r="B82" s="67">
        <v>8179</v>
      </c>
      <c r="C82" s="67">
        <v>10090</v>
      </c>
      <c r="D82" s="67">
        <f t="shared" si="2"/>
        <v>18269</v>
      </c>
    </row>
    <row r="83" spans="1:5" x14ac:dyDescent="0.25">
      <c r="A83" s="69">
        <v>42430</v>
      </c>
      <c r="B83" s="67">
        <v>8031</v>
      </c>
      <c r="C83" s="67">
        <v>9929</v>
      </c>
      <c r="D83" s="67">
        <f t="shared" si="2"/>
        <v>17960</v>
      </c>
    </row>
    <row r="84" spans="1:5" x14ac:dyDescent="0.25">
      <c r="A84" s="69">
        <v>42461</v>
      </c>
      <c r="B84" s="67">
        <v>7813</v>
      </c>
      <c r="C84" s="67">
        <v>9890</v>
      </c>
      <c r="D84" s="67">
        <f t="shared" si="2"/>
        <v>17703</v>
      </c>
    </row>
    <row r="85" spans="1:5" x14ac:dyDescent="0.25">
      <c r="A85" s="69">
        <v>42491</v>
      </c>
      <c r="B85" s="67">
        <v>7640</v>
      </c>
      <c r="C85" s="67">
        <v>9734</v>
      </c>
      <c r="D85" s="67">
        <f t="shared" si="2"/>
        <v>17374</v>
      </c>
    </row>
    <row r="86" spans="1:5" x14ac:dyDescent="0.25">
      <c r="A86" s="69">
        <v>42522</v>
      </c>
      <c r="B86" s="67">
        <v>7392</v>
      </c>
      <c r="C86" s="67">
        <v>9342</v>
      </c>
      <c r="D86" s="67">
        <f t="shared" si="2"/>
        <v>16734</v>
      </c>
    </row>
    <row r="87" spans="1:5" x14ac:dyDescent="0.25">
      <c r="A87" s="69">
        <v>42552</v>
      </c>
      <c r="B87" s="67">
        <v>7124</v>
      </c>
      <c r="C87" s="67">
        <v>9180</v>
      </c>
      <c r="D87" s="67">
        <f t="shared" si="2"/>
        <v>16304</v>
      </c>
    </row>
    <row r="88" spans="1:5" x14ac:dyDescent="0.25">
      <c r="A88" s="69">
        <v>42583</v>
      </c>
      <c r="B88" s="67">
        <v>7036</v>
      </c>
      <c r="C88" s="67">
        <v>9211</v>
      </c>
      <c r="D88" s="67">
        <f t="shared" si="2"/>
        <v>16247</v>
      </c>
    </row>
    <row r="89" spans="1:5" x14ac:dyDescent="0.25">
      <c r="A89" s="69">
        <v>42614</v>
      </c>
      <c r="B89" s="67">
        <v>7272</v>
      </c>
      <c r="C89" s="67">
        <v>9549</v>
      </c>
      <c r="D89" s="67">
        <f t="shared" si="2"/>
        <v>16821</v>
      </c>
    </row>
    <row r="90" spans="1:5" x14ac:dyDescent="0.25">
      <c r="A90" s="69">
        <v>42644</v>
      </c>
      <c r="B90" s="67">
        <v>7488</v>
      </c>
      <c r="C90" s="67">
        <v>9625</v>
      </c>
      <c r="D90" s="67">
        <f t="shared" si="2"/>
        <v>17113</v>
      </c>
    </row>
    <row r="91" spans="1:5" x14ac:dyDescent="0.25">
      <c r="A91" s="69">
        <v>42675</v>
      </c>
      <c r="B91" s="67">
        <v>7585</v>
      </c>
      <c r="C91" s="67">
        <v>9746</v>
      </c>
      <c r="D91" s="67">
        <f t="shared" si="2"/>
        <v>17331</v>
      </c>
    </row>
    <row r="92" spans="1:5" x14ac:dyDescent="0.25">
      <c r="A92" s="69">
        <v>42705</v>
      </c>
      <c r="B92" s="67">
        <v>7399</v>
      </c>
      <c r="C92" s="67">
        <v>9262</v>
      </c>
      <c r="D92" s="67">
        <f t="shared" si="2"/>
        <v>16661</v>
      </c>
      <c r="E92" s="83"/>
    </row>
    <row r="93" spans="1:5" x14ac:dyDescent="0.25">
      <c r="A93" s="65"/>
    </row>
    <row r="94" spans="1:5" x14ac:dyDescent="0.25">
      <c r="A94" s="65"/>
    </row>
    <row r="95" spans="1:5" x14ac:dyDescent="0.25">
      <c r="A95" s="65"/>
    </row>
    <row r="96" spans="1:5"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5" t="s">
        <v>131</v>
      </c>
      <c r="B3" s="85"/>
      <c r="C3" s="85"/>
      <c r="D3" s="85"/>
      <c r="E3" s="85"/>
      <c r="F3" s="85"/>
      <c r="G3" s="85"/>
      <c r="H3" s="85"/>
      <c r="I3" s="85"/>
      <c r="J3" s="85"/>
    </row>
    <row r="4" spans="1:10" s="48" customFormat="1" ht="15.75" x14ac:dyDescent="0.25">
      <c r="A4" s="85"/>
      <c r="B4" s="85"/>
      <c r="C4" s="85"/>
      <c r="D4" s="85"/>
      <c r="E4" s="85"/>
      <c r="F4" s="85"/>
      <c r="G4" s="85"/>
      <c r="H4" s="85"/>
      <c r="I4" s="85"/>
      <c r="J4" s="85"/>
    </row>
    <row r="5" spans="1:10" s="48" customFormat="1" ht="15.75" x14ac:dyDescent="0.25"/>
    <row r="7" spans="1:10" x14ac:dyDescent="0.2">
      <c r="A7" s="93" t="s">
        <v>130</v>
      </c>
      <c r="B7" s="93"/>
      <c r="C7" s="93"/>
      <c r="D7" s="93"/>
      <c r="E7" s="93"/>
      <c r="F7" s="93"/>
      <c r="G7" s="93"/>
      <c r="H7" s="93"/>
      <c r="I7" s="93"/>
      <c r="J7" s="93"/>
    </row>
    <row r="8" spans="1:10" x14ac:dyDescent="0.2">
      <c r="A8" s="90" t="s">
        <v>112</v>
      </c>
      <c r="B8" s="92" t="s">
        <v>106</v>
      </c>
      <c r="C8" s="92"/>
      <c r="D8" s="92"/>
      <c r="E8" s="92" t="s">
        <v>2</v>
      </c>
      <c r="F8" s="92"/>
      <c r="G8" s="92"/>
      <c r="H8" s="92" t="s">
        <v>3</v>
      </c>
      <c r="I8" s="92"/>
      <c r="J8" s="92"/>
    </row>
    <row r="9" spans="1:10" s="24" customFormat="1" ht="31.5" customHeight="1" x14ac:dyDescent="0.25">
      <c r="A9" s="91"/>
      <c r="B9" s="25" t="s">
        <v>22</v>
      </c>
      <c r="C9" s="25" t="s">
        <v>23</v>
      </c>
      <c r="D9" s="42" t="s">
        <v>104</v>
      </c>
      <c r="E9" s="25" t="s">
        <v>24</v>
      </c>
      <c r="F9" s="25" t="s">
        <v>23</v>
      </c>
      <c r="G9" s="42" t="s">
        <v>105</v>
      </c>
      <c r="H9" s="25" t="s">
        <v>25</v>
      </c>
      <c r="I9" s="25" t="s">
        <v>23</v>
      </c>
      <c r="J9" s="18" t="s">
        <v>26</v>
      </c>
    </row>
    <row r="10" spans="1:10" x14ac:dyDescent="0.2">
      <c r="A10" s="19" t="s">
        <v>7</v>
      </c>
      <c r="B10" s="77">
        <v>163</v>
      </c>
      <c r="C10" s="20">
        <f>'Población Badajoz'!E12</f>
        <v>3137</v>
      </c>
      <c r="D10" s="51">
        <f>B10/C10</f>
        <v>5.1960471788332803E-2</v>
      </c>
      <c r="E10" s="77">
        <v>156</v>
      </c>
      <c r="F10" s="20">
        <f>'Población Badajoz'!F12</f>
        <v>2973</v>
      </c>
      <c r="G10" s="51">
        <f>E10/F10</f>
        <v>5.2472250252270432E-2</v>
      </c>
      <c r="H10" s="20">
        <f>B10+E10</f>
        <v>319</v>
      </c>
      <c r="I10" s="20">
        <f>C10+F10</f>
        <v>6110</v>
      </c>
      <c r="J10" s="51">
        <f>H10/I10</f>
        <v>5.220949263502455E-2</v>
      </c>
    </row>
    <row r="11" spans="1:10" x14ac:dyDescent="0.2">
      <c r="A11" s="19" t="s">
        <v>8</v>
      </c>
      <c r="B11" s="77">
        <v>646</v>
      </c>
      <c r="C11" s="20">
        <f>'Población Badajoz'!E13</f>
        <v>4453</v>
      </c>
      <c r="D11" s="51">
        <f t="shared" ref="D11:D20" si="0">B11/C11</f>
        <v>0.14507073882775656</v>
      </c>
      <c r="E11" s="77">
        <v>661</v>
      </c>
      <c r="F11" s="20">
        <f>'Población Badajoz'!F13</f>
        <v>4207</v>
      </c>
      <c r="G11" s="51">
        <f t="shared" ref="G11:G20" si="1">E11/F11</f>
        <v>0.15711908723555978</v>
      </c>
      <c r="H11" s="20">
        <f t="shared" ref="H11:H19" si="2">B11+E11</f>
        <v>1307</v>
      </c>
      <c r="I11" s="20">
        <f t="shared" ref="I11:I19" si="3">C11+F11</f>
        <v>8660</v>
      </c>
      <c r="J11" s="51">
        <f t="shared" ref="J11:J20" si="4">H11/I11</f>
        <v>0.15092378752886837</v>
      </c>
    </row>
    <row r="12" spans="1:10" x14ac:dyDescent="0.2">
      <c r="A12" s="19" t="s">
        <v>9</v>
      </c>
      <c r="B12" s="77">
        <v>887</v>
      </c>
      <c r="C12" s="20">
        <f>'Población Badajoz'!E14</f>
        <v>4838</v>
      </c>
      <c r="D12" s="51">
        <f t="shared" si="0"/>
        <v>0.1833402232327408</v>
      </c>
      <c r="E12" s="77">
        <v>998</v>
      </c>
      <c r="F12" s="20">
        <f>'Población Badajoz'!F14</f>
        <v>4738</v>
      </c>
      <c r="G12" s="51">
        <f t="shared" si="1"/>
        <v>0.21063739974672857</v>
      </c>
      <c r="H12" s="20">
        <f t="shared" si="2"/>
        <v>1885</v>
      </c>
      <c r="I12" s="20">
        <f t="shared" si="3"/>
        <v>9576</v>
      </c>
      <c r="J12" s="51">
        <f t="shared" si="4"/>
        <v>0.19684628237259816</v>
      </c>
    </row>
    <row r="13" spans="1:10" x14ac:dyDescent="0.2">
      <c r="A13" s="19" t="s">
        <v>10</v>
      </c>
      <c r="B13" s="77">
        <v>750</v>
      </c>
      <c r="C13" s="20">
        <f>'Población Badajoz'!E15</f>
        <v>5531</v>
      </c>
      <c r="D13" s="51">
        <f t="shared" si="0"/>
        <v>0.13559934912312421</v>
      </c>
      <c r="E13" s="77">
        <v>1011</v>
      </c>
      <c r="F13" s="20">
        <f>'Población Badajoz'!F15</f>
        <v>5670</v>
      </c>
      <c r="G13" s="51">
        <f t="shared" si="1"/>
        <v>0.1783068783068783</v>
      </c>
      <c r="H13" s="20">
        <f t="shared" si="2"/>
        <v>1761</v>
      </c>
      <c r="I13" s="20">
        <f t="shared" si="3"/>
        <v>11201</v>
      </c>
      <c r="J13" s="51">
        <f t="shared" si="4"/>
        <v>0.15721810552629228</v>
      </c>
    </row>
    <row r="14" spans="1:10" x14ac:dyDescent="0.2">
      <c r="A14" s="19" t="s">
        <v>11</v>
      </c>
      <c r="B14" s="77">
        <v>815</v>
      </c>
      <c r="C14" s="20">
        <f>'Población Badajoz'!E16</f>
        <v>6257</v>
      </c>
      <c r="D14" s="51">
        <f t="shared" si="0"/>
        <v>0.13025411539076234</v>
      </c>
      <c r="E14" s="77">
        <v>1206</v>
      </c>
      <c r="F14" s="20">
        <f>'Población Badajoz'!F16</f>
        <v>6418</v>
      </c>
      <c r="G14" s="51">
        <f t="shared" si="1"/>
        <v>0.18790900592084761</v>
      </c>
      <c r="H14" s="20">
        <f t="shared" si="2"/>
        <v>2021</v>
      </c>
      <c r="I14" s="20">
        <f t="shared" si="3"/>
        <v>12675</v>
      </c>
      <c r="J14" s="51">
        <f t="shared" si="4"/>
        <v>0.15944773175542407</v>
      </c>
    </row>
    <row r="15" spans="1:10" x14ac:dyDescent="0.2">
      <c r="A15" s="19" t="s">
        <v>12</v>
      </c>
      <c r="B15" s="77">
        <v>920</v>
      </c>
      <c r="C15" s="20">
        <f>'Población Badajoz'!E17</f>
        <v>6352</v>
      </c>
      <c r="D15" s="51">
        <f t="shared" si="0"/>
        <v>0.14483627204030228</v>
      </c>
      <c r="E15" s="77">
        <v>1185</v>
      </c>
      <c r="F15" s="20">
        <f>'Población Badajoz'!F17</f>
        <v>6166</v>
      </c>
      <c r="G15" s="51">
        <f t="shared" si="1"/>
        <v>0.19218293869607525</v>
      </c>
      <c r="H15" s="20">
        <f t="shared" si="2"/>
        <v>2105</v>
      </c>
      <c r="I15" s="20">
        <f t="shared" si="3"/>
        <v>12518</v>
      </c>
      <c r="J15" s="51">
        <f t="shared" si="4"/>
        <v>0.16815785269212336</v>
      </c>
    </row>
    <row r="16" spans="1:10" x14ac:dyDescent="0.2">
      <c r="A16" s="19" t="s">
        <v>13</v>
      </c>
      <c r="B16" s="77">
        <v>942</v>
      </c>
      <c r="C16" s="20">
        <f>'Población Badajoz'!E18</f>
        <v>5659</v>
      </c>
      <c r="D16" s="51">
        <f t="shared" si="0"/>
        <v>0.16646050538964483</v>
      </c>
      <c r="E16" s="77">
        <v>1264</v>
      </c>
      <c r="F16" s="20">
        <f>'Población Badajoz'!F18</f>
        <v>6001</v>
      </c>
      <c r="G16" s="51">
        <f t="shared" si="1"/>
        <v>0.21063156140643227</v>
      </c>
      <c r="H16" s="20">
        <f t="shared" si="2"/>
        <v>2206</v>
      </c>
      <c r="I16" s="20">
        <f t="shared" si="3"/>
        <v>11660</v>
      </c>
      <c r="J16" s="51">
        <f t="shared" si="4"/>
        <v>0.18919382504288165</v>
      </c>
    </row>
    <row r="17" spans="1:10" x14ac:dyDescent="0.2">
      <c r="A17" s="19" t="s">
        <v>14</v>
      </c>
      <c r="B17" s="77">
        <v>929</v>
      </c>
      <c r="C17" s="20">
        <f>'Población Badajoz'!E19</f>
        <v>5418</v>
      </c>
      <c r="D17" s="51">
        <f t="shared" si="0"/>
        <v>0.1714654854189738</v>
      </c>
      <c r="E17" s="77">
        <v>1176</v>
      </c>
      <c r="F17" s="20">
        <f>'Población Badajoz'!F19</f>
        <v>5797</v>
      </c>
      <c r="G17" s="51">
        <f t="shared" si="1"/>
        <v>0.20286355011212695</v>
      </c>
      <c r="H17" s="20">
        <f t="shared" si="2"/>
        <v>2105</v>
      </c>
      <c r="I17" s="20">
        <f t="shared" si="3"/>
        <v>11215</v>
      </c>
      <c r="J17" s="51">
        <f t="shared" si="4"/>
        <v>0.18769505127061969</v>
      </c>
    </row>
    <row r="18" spans="1:10" x14ac:dyDescent="0.2">
      <c r="A18" s="19" t="s">
        <v>15</v>
      </c>
      <c r="B18" s="77">
        <v>876</v>
      </c>
      <c r="C18" s="20">
        <f>'Población Badajoz'!E20</f>
        <v>4553</v>
      </c>
      <c r="D18" s="51">
        <f t="shared" si="0"/>
        <v>0.19240061497913463</v>
      </c>
      <c r="E18" s="77">
        <v>971</v>
      </c>
      <c r="F18" s="20">
        <f>'Población Badajoz'!F20</f>
        <v>5012</v>
      </c>
      <c r="G18" s="51">
        <f t="shared" si="1"/>
        <v>0.19373503591380686</v>
      </c>
      <c r="H18" s="20">
        <f t="shared" si="2"/>
        <v>1847</v>
      </c>
      <c r="I18" s="20">
        <f t="shared" si="3"/>
        <v>9565</v>
      </c>
      <c r="J18" s="51">
        <f t="shared" si="4"/>
        <v>0.19309984317825404</v>
      </c>
    </row>
    <row r="19" spans="1:10" x14ac:dyDescent="0.2">
      <c r="A19" s="19" t="s">
        <v>16</v>
      </c>
      <c r="B19" s="77">
        <v>471</v>
      </c>
      <c r="C19" s="20">
        <f>'Población Badajoz'!E21</f>
        <v>3613</v>
      </c>
      <c r="D19" s="51">
        <f t="shared" si="0"/>
        <v>0.13036257957376141</v>
      </c>
      <c r="E19" s="77">
        <v>634</v>
      </c>
      <c r="F19" s="20">
        <f>'Población Badajoz'!F21</f>
        <v>4005</v>
      </c>
      <c r="G19" s="51">
        <f t="shared" si="1"/>
        <v>0.15830212234706617</v>
      </c>
      <c r="H19" s="20">
        <f t="shared" si="2"/>
        <v>1105</v>
      </c>
      <c r="I19" s="20">
        <f t="shared" si="3"/>
        <v>7618</v>
      </c>
      <c r="J19" s="51">
        <f t="shared" si="4"/>
        <v>0.14505119453924914</v>
      </c>
    </row>
    <row r="20" spans="1:10" ht="15.75" x14ac:dyDescent="0.25">
      <c r="A20" s="26" t="s">
        <v>3</v>
      </c>
      <c r="B20" s="22">
        <f>SUM(B10:B19)</f>
        <v>7399</v>
      </c>
      <c r="C20" s="22">
        <f>SUM(C10:C19)</f>
        <v>49811</v>
      </c>
      <c r="D20" s="53">
        <f t="shared" si="0"/>
        <v>0.14854148682018029</v>
      </c>
      <c r="E20" s="22">
        <f>SUM(E10:E19)</f>
        <v>9262</v>
      </c>
      <c r="F20" s="22">
        <f>SUM(F10:F19)</f>
        <v>50987</v>
      </c>
      <c r="G20" s="53">
        <f t="shared" si="1"/>
        <v>0.18165414713554434</v>
      </c>
      <c r="H20" s="22">
        <f>SUM(H10:H19)</f>
        <v>16661</v>
      </c>
      <c r="I20" s="22">
        <f>SUM(I10:I19)</f>
        <v>100798</v>
      </c>
      <c r="J20" s="53">
        <f t="shared" si="4"/>
        <v>0.16529097799559514</v>
      </c>
    </row>
    <row r="40" spans="2:8" x14ac:dyDescent="0.2">
      <c r="B40" s="89" t="s">
        <v>132</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5" t="s">
        <v>133</v>
      </c>
      <c r="B3" s="85"/>
      <c r="C3" s="85"/>
      <c r="D3" s="85"/>
      <c r="E3" s="85"/>
      <c r="F3" s="85"/>
      <c r="G3" s="85"/>
      <c r="H3" s="85"/>
    </row>
    <row r="4" spans="1:8" s="41" customFormat="1" x14ac:dyDescent="0.2">
      <c r="A4" s="85"/>
      <c r="B4" s="85"/>
      <c r="C4" s="85"/>
      <c r="D4" s="85"/>
      <c r="E4" s="85"/>
      <c r="F4" s="85"/>
      <c r="G4" s="85"/>
      <c r="H4" s="85"/>
    </row>
    <row r="6" spans="1:8" x14ac:dyDescent="0.2">
      <c r="A6" s="96" t="s">
        <v>134</v>
      </c>
      <c r="B6" s="96"/>
      <c r="C6" s="96"/>
      <c r="D6" s="96"/>
      <c r="E6" s="96"/>
      <c r="F6" s="96"/>
      <c r="G6" s="96"/>
    </row>
    <row r="7" spans="1:8" x14ac:dyDescent="0.2">
      <c r="A7" s="94" t="s">
        <v>112</v>
      </c>
      <c r="B7" s="96" t="s">
        <v>108</v>
      </c>
      <c r="C7" s="96"/>
      <c r="D7" s="96" t="s">
        <v>29</v>
      </c>
      <c r="E7" s="96"/>
      <c r="F7" s="96" t="s">
        <v>30</v>
      </c>
      <c r="G7" s="96"/>
    </row>
    <row r="8" spans="1:8" ht="38.25" x14ac:dyDescent="0.2">
      <c r="A8" s="95"/>
      <c r="B8" s="42" t="s">
        <v>107</v>
      </c>
      <c r="C8" s="18" t="s">
        <v>31</v>
      </c>
      <c r="D8" s="18" t="s">
        <v>33</v>
      </c>
      <c r="E8" s="18" t="s">
        <v>31</v>
      </c>
      <c r="F8" s="18" t="s">
        <v>32</v>
      </c>
      <c r="G8" s="18" t="s">
        <v>34</v>
      </c>
      <c r="H8" s="16"/>
    </row>
    <row r="9" spans="1:8" x14ac:dyDescent="0.2">
      <c r="A9" s="19" t="s">
        <v>7</v>
      </c>
      <c r="B9" s="20">
        <f>'PEEA-Desempleo'!B10</f>
        <v>163</v>
      </c>
      <c r="C9" s="51">
        <f>B9/F9</f>
        <v>0.5109717868338558</v>
      </c>
      <c r="D9" s="20">
        <f>'PEEA-Desempleo'!E10</f>
        <v>156</v>
      </c>
      <c r="E9" s="51">
        <f>D9/F9</f>
        <v>0.4890282131661442</v>
      </c>
      <c r="F9" s="20">
        <f>B9+D9</f>
        <v>319</v>
      </c>
      <c r="G9" s="56">
        <f>F9/$F$19</f>
        <v>1.9146509813336536E-2</v>
      </c>
    </row>
    <row r="10" spans="1:8" x14ac:dyDescent="0.2">
      <c r="A10" s="19" t="s">
        <v>8</v>
      </c>
      <c r="B10" s="20">
        <f>'PEEA-Desempleo'!B11</f>
        <v>646</v>
      </c>
      <c r="C10" s="51">
        <f t="shared" ref="C10:C19" si="0">B10/F10</f>
        <v>0.49426166794185156</v>
      </c>
      <c r="D10" s="20">
        <f>'PEEA-Desempleo'!E11</f>
        <v>661</v>
      </c>
      <c r="E10" s="51">
        <f t="shared" ref="E10:E19" si="1">D10/F10</f>
        <v>0.50573833205814844</v>
      </c>
      <c r="F10" s="20">
        <f t="shared" ref="F10:F19" si="2">B10+D10</f>
        <v>1307</v>
      </c>
      <c r="G10" s="56">
        <f t="shared" ref="G10:G19" si="3">F10/$F$19</f>
        <v>7.8446671868435264E-2</v>
      </c>
    </row>
    <row r="11" spans="1:8" x14ac:dyDescent="0.2">
      <c r="A11" s="19" t="s">
        <v>9</v>
      </c>
      <c r="B11" s="20">
        <f>'PEEA-Desempleo'!B12</f>
        <v>887</v>
      </c>
      <c r="C11" s="51">
        <f t="shared" si="0"/>
        <v>0.47055702917771886</v>
      </c>
      <c r="D11" s="20">
        <f>'PEEA-Desempleo'!E12</f>
        <v>998</v>
      </c>
      <c r="E11" s="51">
        <f t="shared" si="1"/>
        <v>0.5294429708222812</v>
      </c>
      <c r="F11" s="20">
        <f t="shared" si="2"/>
        <v>1885</v>
      </c>
      <c r="G11" s="56">
        <f t="shared" si="3"/>
        <v>0.1131384670788068</v>
      </c>
    </row>
    <row r="12" spans="1:8" x14ac:dyDescent="0.2">
      <c r="A12" s="19" t="s">
        <v>10</v>
      </c>
      <c r="B12" s="20">
        <f>'PEEA-Desempleo'!B13</f>
        <v>750</v>
      </c>
      <c r="C12" s="51">
        <f t="shared" si="0"/>
        <v>0.42589437819420783</v>
      </c>
      <c r="D12" s="20">
        <f>'PEEA-Desempleo'!E13</f>
        <v>1011</v>
      </c>
      <c r="E12" s="51">
        <f t="shared" si="1"/>
        <v>0.57410562180579217</v>
      </c>
      <c r="F12" s="20">
        <f t="shared" si="2"/>
        <v>1761</v>
      </c>
      <c r="G12" s="56">
        <f t="shared" si="3"/>
        <v>0.10569593661845027</v>
      </c>
    </row>
    <row r="13" spans="1:8" x14ac:dyDescent="0.2">
      <c r="A13" s="19" t="s">
        <v>11</v>
      </c>
      <c r="B13" s="20">
        <f>'PEEA-Desempleo'!B14</f>
        <v>815</v>
      </c>
      <c r="C13" s="51">
        <f t="shared" si="0"/>
        <v>0.40326571004453243</v>
      </c>
      <c r="D13" s="20">
        <f>'PEEA-Desempleo'!E14</f>
        <v>1206</v>
      </c>
      <c r="E13" s="51">
        <f t="shared" si="1"/>
        <v>0.59673428995546762</v>
      </c>
      <c r="F13" s="20">
        <f t="shared" si="2"/>
        <v>2021</v>
      </c>
      <c r="G13" s="56">
        <f t="shared" si="3"/>
        <v>0.12130124242242363</v>
      </c>
    </row>
    <row r="14" spans="1:8" x14ac:dyDescent="0.2">
      <c r="A14" s="19" t="s">
        <v>12</v>
      </c>
      <c r="B14" s="20">
        <f>'PEEA-Desempleo'!B15</f>
        <v>920</v>
      </c>
      <c r="C14" s="51">
        <f t="shared" si="0"/>
        <v>0.43705463182897863</v>
      </c>
      <c r="D14" s="20">
        <f>'PEEA-Desempleo'!E15</f>
        <v>1185</v>
      </c>
      <c r="E14" s="51">
        <f t="shared" si="1"/>
        <v>0.56294536817102137</v>
      </c>
      <c r="F14" s="20">
        <f t="shared" si="2"/>
        <v>2105</v>
      </c>
      <c r="G14" s="56">
        <f t="shared" si="3"/>
        <v>0.12634295660524578</v>
      </c>
    </row>
    <row r="15" spans="1:8" x14ac:dyDescent="0.2">
      <c r="A15" s="19" t="s">
        <v>13</v>
      </c>
      <c r="B15" s="20">
        <f>'PEEA-Desempleo'!B16</f>
        <v>942</v>
      </c>
      <c r="C15" s="51">
        <f t="shared" si="0"/>
        <v>0.42701722574796008</v>
      </c>
      <c r="D15" s="20">
        <f>'PEEA-Desempleo'!E16</f>
        <v>1264</v>
      </c>
      <c r="E15" s="51">
        <f t="shared" si="1"/>
        <v>0.57298277425203992</v>
      </c>
      <c r="F15" s="20">
        <f t="shared" si="2"/>
        <v>2206</v>
      </c>
      <c r="G15" s="56">
        <f t="shared" si="3"/>
        <v>0.13240501770602003</v>
      </c>
    </row>
    <row r="16" spans="1:8" x14ac:dyDescent="0.2">
      <c r="A16" s="19" t="s">
        <v>14</v>
      </c>
      <c r="B16" s="20">
        <f>'PEEA-Desempleo'!B17</f>
        <v>929</v>
      </c>
      <c r="C16" s="51">
        <f t="shared" si="0"/>
        <v>0.44133016627078386</v>
      </c>
      <c r="D16" s="20">
        <f>'PEEA-Desempleo'!E17</f>
        <v>1176</v>
      </c>
      <c r="E16" s="51">
        <f t="shared" si="1"/>
        <v>0.55866983372921619</v>
      </c>
      <c r="F16" s="20">
        <f t="shared" si="2"/>
        <v>2105</v>
      </c>
      <c r="G16" s="56">
        <f t="shared" si="3"/>
        <v>0.12634295660524578</v>
      </c>
    </row>
    <row r="17" spans="1:7" x14ac:dyDescent="0.2">
      <c r="A17" s="19" t="s">
        <v>15</v>
      </c>
      <c r="B17" s="20">
        <f>'PEEA-Desempleo'!B18</f>
        <v>876</v>
      </c>
      <c r="C17" s="51">
        <f t="shared" si="0"/>
        <v>0.47428262046561992</v>
      </c>
      <c r="D17" s="20">
        <f>'PEEA-Desempleo'!E18</f>
        <v>971</v>
      </c>
      <c r="E17" s="51">
        <f t="shared" si="1"/>
        <v>0.52571737953438002</v>
      </c>
      <c r="F17" s="20">
        <f t="shared" si="2"/>
        <v>1847</v>
      </c>
      <c r="G17" s="56">
        <f t="shared" si="3"/>
        <v>0.11085769161514915</v>
      </c>
    </row>
    <row r="18" spans="1:7" x14ac:dyDescent="0.2">
      <c r="A18" s="19" t="s">
        <v>16</v>
      </c>
      <c r="B18" s="20">
        <f>'PEEA-Desempleo'!B19</f>
        <v>471</v>
      </c>
      <c r="C18" s="51">
        <f t="shared" si="0"/>
        <v>0.4262443438914027</v>
      </c>
      <c r="D18" s="20">
        <f>'PEEA-Desempleo'!E19</f>
        <v>634</v>
      </c>
      <c r="E18" s="51">
        <f t="shared" si="1"/>
        <v>0.57375565610859725</v>
      </c>
      <c r="F18" s="20">
        <f t="shared" si="2"/>
        <v>1105</v>
      </c>
      <c r="G18" s="56">
        <f t="shared" si="3"/>
        <v>6.6322549666886735E-2</v>
      </c>
    </row>
    <row r="19" spans="1:7" ht="15.75" x14ac:dyDescent="0.25">
      <c r="A19" s="26" t="s">
        <v>3</v>
      </c>
      <c r="B19" s="22">
        <f>SUM(B9:B18)</f>
        <v>7399</v>
      </c>
      <c r="C19" s="53">
        <f t="shared" si="0"/>
        <v>0.44409099093691856</v>
      </c>
      <c r="D19" s="22">
        <f>SUM(D9:D18)</f>
        <v>9262</v>
      </c>
      <c r="E19" s="53">
        <f t="shared" si="1"/>
        <v>0.55590900906308149</v>
      </c>
      <c r="F19" s="22">
        <f t="shared" si="2"/>
        <v>16661</v>
      </c>
      <c r="G19" s="57">
        <f t="shared" si="3"/>
        <v>1</v>
      </c>
    </row>
    <row r="39" spans="2:8" x14ac:dyDescent="0.2">
      <c r="B39" s="89" t="s">
        <v>135</v>
      </c>
      <c r="C39" s="89"/>
      <c r="D39" s="89"/>
      <c r="E39" s="89"/>
      <c r="F39" s="89"/>
      <c r="G39" s="89"/>
      <c r="H39" s="89"/>
    </row>
    <row r="40" spans="2:8" x14ac:dyDescent="0.2">
      <c r="B40" s="89"/>
      <c r="C40" s="89"/>
      <c r="D40" s="89"/>
      <c r="E40" s="89"/>
      <c r="F40" s="89"/>
      <c r="G40" s="89"/>
      <c r="H40" s="89"/>
    </row>
    <row r="41" spans="2:8" x14ac:dyDescent="0.2">
      <c r="B41" s="89"/>
      <c r="C41" s="89"/>
      <c r="D41" s="89"/>
      <c r="E41" s="89"/>
      <c r="F41" s="89"/>
      <c r="G41" s="89"/>
      <c r="H41" s="89"/>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5" t="s">
        <v>137</v>
      </c>
      <c r="B3" s="85"/>
      <c r="C3" s="85"/>
      <c r="D3" s="85"/>
      <c r="E3" s="85"/>
      <c r="F3" s="85"/>
      <c r="G3" s="85"/>
    </row>
    <row r="4" spans="1:8" s="41" customFormat="1" x14ac:dyDescent="0.2">
      <c r="A4" s="85"/>
      <c r="B4" s="85"/>
      <c r="C4" s="85"/>
      <c r="D4" s="85"/>
      <c r="E4" s="85"/>
      <c r="F4" s="85"/>
      <c r="G4" s="85"/>
    </row>
    <row r="5" spans="1:8" ht="18" customHeight="1" x14ac:dyDescent="0.2"/>
    <row r="6" spans="1:8" x14ac:dyDescent="0.2">
      <c r="A6" s="93" t="s">
        <v>134</v>
      </c>
      <c r="B6" s="93"/>
      <c r="C6" s="93"/>
      <c r="D6" s="93"/>
      <c r="E6" s="93"/>
      <c r="F6" s="93"/>
      <c r="G6" s="93"/>
    </row>
    <row r="7" spans="1:8" x14ac:dyDescent="0.2">
      <c r="A7" s="94" t="s">
        <v>113</v>
      </c>
      <c r="B7" s="93" t="s">
        <v>106</v>
      </c>
      <c r="C7" s="93"/>
      <c r="D7" s="93" t="s">
        <v>2</v>
      </c>
      <c r="E7" s="93"/>
      <c r="F7" s="93" t="s">
        <v>3</v>
      </c>
      <c r="G7" s="93"/>
    </row>
    <row r="8" spans="1:8" s="24" customFormat="1" ht="38.25" x14ac:dyDescent="0.25">
      <c r="A8" s="95"/>
      <c r="B8" s="42" t="s">
        <v>107</v>
      </c>
      <c r="C8" s="42" t="s">
        <v>104</v>
      </c>
      <c r="D8" s="18" t="s">
        <v>33</v>
      </c>
      <c r="E8" s="42" t="s">
        <v>105</v>
      </c>
      <c r="F8" s="18" t="s">
        <v>32</v>
      </c>
      <c r="G8" s="18" t="s">
        <v>35</v>
      </c>
      <c r="H8" s="27"/>
    </row>
    <row r="9" spans="1:8" x14ac:dyDescent="0.2">
      <c r="A9" s="29" t="s">
        <v>36</v>
      </c>
      <c r="B9" s="63">
        <v>59</v>
      </c>
      <c r="C9" s="51">
        <f>B9/$F$18</f>
        <v>3.5412040093631835E-3</v>
      </c>
      <c r="D9" s="63">
        <v>113</v>
      </c>
      <c r="E9" s="51">
        <f>D9/$F$18</f>
        <v>6.7823059840345715E-3</v>
      </c>
      <c r="F9" s="20">
        <f>B9+D9</f>
        <v>172</v>
      </c>
      <c r="G9" s="51">
        <f>F9/$F$18</f>
        <v>1.0323509993397754E-2</v>
      </c>
    </row>
    <row r="10" spans="1:8" x14ac:dyDescent="0.2">
      <c r="A10" s="29" t="s">
        <v>37</v>
      </c>
      <c r="B10" s="63">
        <v>1785</v>
      </c>
      <c r="C10" s="51">
        <f t="shared" ref="C10:C18" si="0">B10/$F$18</f>
        <v>0.1071364263849709</v>
      </c>
      <c r="D10" s="63">
        <v>1990</v>
      </c>
      <c r="E10" s="51">
        <f t="shared" ref="E10:E18" si="1">D10/$F$18</f>
        <v>0.11944060980733449</v>
      </c>
      <c r="F10" s="20">
        <f t="shared" ref="F10:F18" si="2">B10+D10</f>
        <v>3775</v>
      </c>
      <c r="G10" s="51">
        <f t="shared" ref="G10:G18" si="3">F10/$F$18</f>
        <v>0.22657703619230538</v>
      </c>
    </row>
    <row r="11" spans="1:8" x14ac:dyDescent="0.2">
      <c r="A11" s="29" t="s">
        <v>38</v>
      </c>
      <c r="B11" s="63">
        <v>3912</v>
      </c>
      <c r="C11" s="51">
        <f t="shared" si="0"/>
        <v>0.23479983194286058</v>
      </c>
      <c r="D11" s="63">
        <v>4133</v>
      </c>
      <c r="E11" s="51">
        <f t="shared" si="1"/>
        <v>0.24806434187623791</v>
      </c>
      <c r="F11" s="20">
        <f t="shared" si="2"/>
        <v>8045</v>
      </c>
      <c r="G11" s="51">
        <f t="shared" si="3"/>
        <v>0.48286417381909852</v>
      </c>
    </row>
    <row r="12" spans="1:8" x14ac:dyDescent="0.2">
      <c r="A12" s="29" t="s">
        <v>39</v>
      </c>
      <c r="B12" s="63">
        <v>6</v>
      </c>
      <c r="C12" s="51">
        <f t="shared" si="0"/>
        <v>3.6012244163015426E-4</v>
      </c>
      <c r="D12" s="63">
        <v>9</v>
      </c>
      <c r="E12" s="51">
        <f t="shared" si="1"/>
        <v>5.4018366244523133E-4</v>
      </c>
      <c r="F12" s="20">
        <f t="shared" si="2"/>
        <v>15</v>
      </c>
      <c r="G12" s="51">
        <f t="shared" si="3"/>
        <v>9.0030610407538559E-4</v>
      </c>
    </row>
    <row r="13" spans="1:8" x14ac:dyDescent="0.2">
      <c r="A13" s="29" t="s">
        <v>40</v>
      </c>
      <c r="B13" s="63">
        <v>437</v>
      </c>
      <c r="C13" s="51">
        <f t="shared" si="0"/>
        <v>2.6228917832062902E-2</v>
      </c>
      <c r="D13" s="63">
        <v>610</v>
      </c>
      <c r="E13" s="51">
        <f t="shared" si="1"/>
        <v>3.6612448232399016E-2</v>
      </c>
      <c r="F13" s="20">
        <f t="shared" si="2"/>
        <v>1047</v>
      </c>
      <c r="G13" s="51">
        <f t="shared" si="3"/>
        <v>6.2841366064461918E-2</v>
      </c>
    </row>
    <row r="14" spans="1:8" x14ac:dyDescent="0.2">
      <c r="A14" s="29" t="s">
        <v>41</v>
      </c>
      <c r="B14" s="63">
        <v>370</v>
      </c>
      <c r="C14" s="51">
        <f t="shared" si="0"/>
        <v>2.2207550567192844E-2</v>
      </c>
      <c r="D14" s="63">
        <v>769</v>
      </c>
      <c r="E14" s="51">
        <f t="shared" si="1"/>
        <v>4.6155692935598104E-2</v>
      </c>
      <c r="F14" s="20">
        <f t="shared" si="2"/>
        <v>1139</v>
      </c>
      <c r="G14" s="51">
        <f t="shared" si="3"/>
        <v>6.8363243502790952E-2</v>
      </c>
    </row>
    <row r="15" spans="1:8" x14ac:dyDescent="0.2">
      <c r="A15" s="29" t="s">
        <v>42</v>
      </c>
      <c r="B15" s="63">
        <v>324</v>
      </c>
      <c r="C15" s="51">
        <f t="shared" si="0"/>
        <v>1.9446611848028331E-2</v>
      </c>
      <c r="D15" s="63">
        <v>437</v>
      </c>
      <c r="E15" s="51">
        <f t="shared" si="1"/>
        <v>2.6228917832062902E-2</v>
      </c>
      <c r="F15" s="20">
        <f t="shared" si="2"/>
        <v>761</v>
      </c>
      <c r="G15" s="51">
        <f t="shared" si="3"/>
        <v>4.5675529680091233E-2</v>
      </c>
    </row>
    <row r="16" spans="1:8" x14ac:dyDescent="0.2">
      <c r="A16" s="29" t="s">
        <v>122</v>
      </c>
      <c r="B16" s="63">
        <v>255</v>
      </c>
      <c r="C16" s="51">
        <f t="shared" si="0"/>
        <v>1.5305203769281555E-2</v>
      </c>
      <c r="D16" s="63">
        <v>693</v>
      </c>
      <c r="E16" s="51">
        <f t="shared" si="1"/>
        <v>4.1594142008282819E-2</v>
      </c>
      <c r="F16" s="20">
        <f t="shared" si="2"/>
        <v>948</v>
      </c>
      <c r="G16" s="51">
        <f t="shared" si="3"/>
        <v>5.6899345777564371E-2</v>
      </c>
    </row>
    <row r="17" spans="1:7" x14ac:dyDescent="0.2">
      <c r="A17" s="29" t="s">
        <v>123</v>
      </c>
      <c r="B17" s="63">
        <v>251</v>
      </c>
      <c r="C17" s="51">
        <f t="shared" si="0"/>
        <v>1.5065122141528119E-2</v>
      </c>
      <c r="D17" s="63">
        <v>508</v>
      </c>
      <c r="E17" s="51">
        <f t="shared" si="1"/>
        <v>3.0490366724686392E-2</v>
      </c>
      <c r="F17" s="20">
        <f t="shared" si="2"/>
        <v>759</v>
      </c>
      <c r="G17" s="51">
        <f t="shared" si="3"/>
        <v>4.5555488866214515E-2</v>
      </c>
    </row>
    <row r="18" spans="1:7" ht="15.75" x14ac:dyDescent="0.25">
      <c r="A18" s="21" t="s">
        <v>30</v>
      </c>
      <c r="B18" s="22">
        <f>SUM(B9:B17)</f>
        <v>7399</v>
      </c>
      <c r="C18" s="53">
        <f t="shared" si="0"/>
        <v>0.44409099093691856</v>
      </c>
      <c r="D18" s="22">
        <f>SUM(D9:D17)</f>
        <v>9262</v>
      </c>
      <c r="E18" s="53">
        <f t="shared" si="1"/>
        <v>0.55590900906308149</v>
      </c>
      <c r="F18" s="22">
        <f t="shared" si="2"/>
        <v>16661</v>
      </c>
      <c r="G18" s="53">
        <f t="shared" si="3"/>
        <v>1</v>
      </c>
    </row>
    <row r="40" spans="2:8" x14ac:dyDescent="0.2">
      <c r="B40" s="89" t="s">
        <v>136</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7" t="s">
        <v>138</v>
      </c>
      <c r="B3" s="97"/>
      <c r="C3" s="97"/>
      <c r="D3" s="97"/>
      <c r="E3" s="97"/>
      <c r="F3" s="97"/>
      <c r="G3" s="97"/>
      <c r="H3" s="97"/>
      <c r="I3" s="97"/>
      <c r="J3" s="97"/>
    </row>
    <row r="4" spans="1:24" s="41" customFormat="1" ht="15.75" x14ac:dyDescent="0.25">
      <c r="A4" s="48"/>
    </row>
    <row r="6" spans="1:24" x14ac:dyDescent="0.2">
      <c r="A6" s="96" t="s">
        <v>134</v>
      </c>
      <c r="B6" s="96"/>
      <c r="C6" s="96"/>
      <c r="D6" s="96"/>
      <c r="E6" s="96"/>
      <c r="F6" s="96"/>
      <c r="G6" s="96"/>
      <c r="H6" s="96"/>
      <c r="I6" s="96"/>
      <c r="J6" s="96"/>
      <c r="K6" s="96"/>
      <c r="L6" s="96"/>
      <c r="M6" s="96"/>
      <c r="N6" s="96"/>
      <c r="O6" s="96"/>
      <c r="P6" s="96"/>
      <c r="Q6" s="96"/>
      <c r="R6" s="96"/>
      <c r="S6" s="96"/>
      <c r="T6" s="96"/>
      <c r="U6" s="96"/>
      <c r="V6" s="96"/>
      <c r="W6" s="96"/>
      <c r="X6" s="96"/>
    </row>
    <row r="7" spans="1:24" x14ac:dyDescent="0.2">
      <c r="A7" s="90" t="s">
        <v>113</v>
      </c>
      <c r="B7" s="98" t="s">
        <v>7</v>
      </c>
      <c r="C7" s="98"/>
      <c r="D7" s="98" t="s">
        <v>44</v>
      </c>
      <c r="E7" s="98"/>
      <c r="F7" s="98" t="s">
        <v>45</v>
      </c>
      <c r="G7" s="98"/>
      <c r="H7" s="98" t="s">
        <v>46</v>
      </c>
      <c r="I7" s="98"/>
      <c r="J7" s="98" t="s">
        <v>47</v>
      </c>
      <c r="K7" s="98"/>
      <c r="L7" s="98" t="s">
        <v>48</v>
      </c>
      <c r="M7" s="98"/>
      <c r="N7" s="98" t="s">
        <v>49</v>
      </c>
      <c r="O7" s="98"/>
      <c r="P7" s="98" t="s">
        <v>50</v>
      </c>
      <c r="Q7" s="98"/>
      <c r="R7" s="98" t="s">
        <v>51</v>
      </c>
      <c r="S7" s="98"/>
      <c r="T7" s="98" t="s">
        <v>52</v>
      </c>
      <c r="U7" s="98"/>
      <c r="V7" s="98" t="s">
        <v>30</v>
      </c>
      <c r="W7" s="98"/>
      <c r="X7" s="99" t="s">
        <v>30</v>
      </c>
    </row>
    <row r="8" spans="1:24" x14ac:dyDescent="0.2">
      <c r="A8" s="91"/>
      <c r="B8" s="52" t="s">
        <v>106</v>
      </c>
      <c r="C8" s="34" t="s">
        <v>2</v>
      </c>
      <c r="D8" s="52" t="s">
        <v>106</v>
      </c>
      <c r="E8" s="34" t="s">
        <v>2</v>
      </c>
      <c r="F8" s="52" t="s">
        <v>106</v>
      </c>
      <c r="G8" s="34" t="s">
        <v>2</v>
      </c>
      <c r="H8" s="52" t="s">
        <v>106</v>
      </c>
      <c r="I8" s="34" t="s">
        <v>2</v>
      </c>
      <c r="J8" s="52" t="s">
        <v>106</v>
      </c>
      <c r="K8" s="34" t="s">
        <v>2</v>
      </c>
      <c r="L8" s="52" t="s">
        <v>106</v>
      </c>
      <c r="M8" s="34" t="s">
        <v>2</v>
      </c>
      <c r="N8" s="52" t="s">
        <v>106</v>
      </c>
      <c r="O8" s="34" t="s">
        <v>2</v>
      </c>
      <c r="P8" s="52" t="s">
        <v>106</v>
      </c>
      <c r="Q8" s="34" t="s">
        <v>2</v>
      </c>
      <c r="R8" s="52" t="s">
        <v>106</v>
      </c>
      <c r="S8" s="34" t="s">
        <v>2</v>
      </c>
      <c r="T8" s="52" t="s">
        <v>106</v>
      </c>
      <c r="U8" s="34" t="s">
        <v>2</v>
      </c>
      <c r="V8" s="52" t="s">
        <v>106</v>
      </c>
      <c r="W8" s="34" t="s">
        <v>2</v>
      </c>
      <c r="X8" s="100"/>
    </row>
    <row r="9" spans="1:24" x14ac:dyDescent="0.2">
      <c r="A9" s="29" t="s">
        <v>36</v>
      </c>
      <c r="B9" s="78">
        <v>1</v>
      </c>
      <c r="C9" s="78">
        <v>0</v>
      </c>
      <c r="D9" s="78">
        <v>2</v>
      </c>
      <c r="E9" s="78">
        <v>1</v>
      </c>
      <c r="F9" s="78">
        <v>2</v>
      </c>
      <c r="G9" s="78">
        <v>1</v>
      </c>
      <c r="H9" s="78">
        <v>3</v>
      </c>
      <c r="I9" s="78">
        <v>4</v>
      </c>
      <c r="J9" s="78">
        <v>2</v>
      </c>
      <c r="K9" s="78">
        <v>5</v>
      </c>
      <c r="L9" s="78">
        <v>3</v>
      </c>
      <c r="M9" s="78">
        <v>7</v>
      </c>
      <c r="N9" s="78">
        <v>7</v>
      </c>
      <c r="O9" s="78">
        <v>14</v>
      </c>
      <c r="P9" s="78">
        <v>10</v>
      </c>
      <c r="Q9" s="78">
        <v>17</v>
      </c>
      <c r="R9" s="78">
        <v>16</v>
      </c>
      <c r="S9" s="78">
        <v>35</v>
      </c>
      <c r="T9" s="78">
        <v>13</v>
      </c>
      <c r="U9" s="78">
        <v>29</v>
      </c>
      <c r="V9" s="78">
        <f>B9+D9+F9+H9+J9+L9+N9+P9+R9+T9</f>
        <v>59</v>
      </c>
      <c r="W9" s="78">
        <f>C9+E9+G9+I9+K9+M9+O9+Q9+S9+U9</f>
        <v>113</v>
      </c>
      <c r="X9" s="28">
        <f>V9+W9</f>
        <v>172</v>
      </c>
    </row>
    <row r="10" spans="1:24" x14ac:dyDescent="0.2">
      <c r="A10" s="29" t="s">
        <v>37</v>
      </c>
      <c r="B10" s="78">
        <v>84</v>
      </c>
      <c r="C10" s="78">
        <v>71</v>
      </c>
      <c r="D10" s="78">
        <v>181</v>
      </c>
      <c r="E10" s="78">
        <v>154</v>
      </c>
      <c r="F10" s="78">
        <v>178</v>
      </c>
      <c r="G10" s="78">
        <v>176</v>
      </c>
      <c r="H10" s="78">
        <v>114</v>
      </c>
      <c r="I10" s="78">
        <v>137</v>
      </c>
      <c r="J10" s="78">
        <v>104</v>
      </c>
      <c r="K10" s="78">
        <v>161</v>
      </c>
      <c r="L10" s="78">
        <v>119</v>
      </c>
      <c r="M10" s="78">
        <v>151</v>
      </c>
      <c r="N10" s="78">
        <v>235</v>
      </c>
      <c r="O10" s="78">
        <v>258</v>
      </c>
      <c r="P10" s="78">
        <v>290</v>
      </c>
      <c r="Q10" s="78">
        <v>323</v>
      </c>
      <c r="R10" s="78">
        <v>289</v>
      </c>
      <c r="S10" s="78">
        <v>322</v>
      </c>
      <c r="T10" s="78">
        <v>191</v>
      </c>
      <c r="U10" s="78">
        <v>237</v>
      </c>
      <c r="V10" s="78">
        <f t="shared" ref="V10:W17" si="0">B10+D10+F10+H10+J10+L10+N10+P10+R10+T10</f>
        <v>1785</v>
      </c>
      <c r="W10" s="78">
        <f t="shared" si="0"/>
        <v>1990</v>
      </c>
      <c r="X10" s="28">
        <f t="shared" ref="X10:X17" si="1">V10+W10</f>
        <v>3775</v>
      </c>
    </row>
    <row r="11" spans="1:24" x14ac:dyDescent="0.2">
      <c r="A11" s="29" t="s">
        <v>38</v>
      </c>
      <c r="B11" s="78">
        <v>74</v>
      </c>
      <c r="C11" s="78">
        <v>65</v>
      </c>
      <c r="D11" s="78">
        <v>304</v>
      </c>
      <c r="E11" s="78">
        <v>297</v>
      </c>
      <c r="F11" s="78">
        <v>415</v>
      </c>
      <c r="G11" s="78">
        <v>398</v>
      </c>
      <c r="H11" s="78">
        <v>419</v>
      </c>
      <c r="I11" s="78">
        <v>446</v>
      </c>
      <c r="J11" s="78">
        <v>473</v>
      </c>
      <c r="K11" s="78">
        <v>504</v>
      </c>
      <c r="L11" s="78">
        <v>553</v>
      </c>
      <c r="M11" s="78">
        <v>550</v>
      </c>
      <c r="N11" s="78">
        <v>524</v>
      </c>
      <c r="O11" s="78">
        <v>634</v>
      </c>
      <c r="P11" s="78">
        <v>486</v>
      </c>
      <c r="Q11" s="78">
        <v>540</v>
      </c>
      <c r="R11" s="78">
        <v>455</v>
      </c>
      <c r="S11" s="78">
        <v>411</v>
      </c>
      <c r="T11" s="78">
        <v>209</v>
      </c>
      <c r="U11" s="78">
        <v>288</v>
      </c>
      <c r="V11" s="78">
        <f t="shared" si="0"/>
        <v>3912</v>
      </c>
      <c r="W11" s="78">
        <f t="shared" si="0"/>
        <v>4133</v>
      </c>
      <c r="X11" s="28">
        <f t="shared" si="1"/>
        <v>8045</v>
      </c>
    </row>
    <row r="12" spans="1:24" x14ac:dyDescent="0.2">
      <c r="A12" s="29" t="s">
        <v>53</v>
      </c>
      <c r="B12" s="78">
        <v>0</v>
      </c>
      <c r="C12" s="78">
        <v>0</v>
      </c>
      <c r="D12" s="78">
        <v>2</v>
      </c>
      <c r="E12" s="78">
        <v>3</v>
      </c>
      <c r="F12" s="78">
        <v>4</v>
      </c>
      <c r="G12" s="78">
        <v>1</v>
      </c>
      <c r="H12" s="78">
        <v>0</v>
      </c>
      <c r="I12" s="78">
        <v>0</v>
      </c>
      <c r="J12" s="78">
        <v>0</v>
      </c>
      <c r="K12" s="78">
        <v>0</v>
      </c>
      <c r="L12" s="78">
        <v>0</v>
      </c>
      <c r="M12" s="78">
        <v>1</v>
      </c>
      <c r="N12" s="78">
        <v>0</v>
      </c>
      <c r="O12" s="78">
        <v>0</v>
      </c>
      <c r="P12" s="78">
        <v>0</v>
      </c>
      <c r="Q12" s="78">
        <v>2</v>
      </c>
      <c r="R12" s="78">
        <v>0</v>
      </c>
      <c r="S12" s="78">
        <v>1</v>
      </c>
      <c r="T12" s="78">
        <v>0</v>
      </c>
      <c r="U12" s="78">
        <v>1</v>
      </c>
      <c r="V12" s="78">
        <f t="shared" si="0"/>
        <v>6</v>
      </c>
      <c r="W12" s="78">
        <f t="shared" si="0"/>
        <v>9</v>
      </c>
      <c r="X12" s="28">
        <f t="shared" si="1"/>
        <v>15</v>
      </c>
    </row>
    <row r="13" spans="1:24" x14ac:dyDescent="0.2">
      <c r="A13" s="29" t="s">
        <v>40</v>
      </c>
      <c r="B13" s="78">
        <v>4</v>
      </c>
      <c r="C13" s="78">
        <v>16</v>
      </c>
      <c r="D13" s="78">
        <v>57</v>
      </c>
      <c r="E13" s="78">
        <v>51</v>
      </c>
      <c r="F13" s="78">
        <v>78</v>
      </c>
      <c r="G13" s="78">
        <v>49</v>
      </c>
      <c r="H13" s="78">
        <v>40</v>
      </c>
      <c r="I13" s="78">
        <v>66</v>
      </c>
      <c r="J13" s="78">
        <v>44</v>
      </c>
      <c r="K13" s="78">
        <v>92</v>
      </c>
      <c r="L13" s="78">
        <v>59</v>
      </c>
      <c r="M13" s="78">
        <v>96</v>
      </c>
      <c r="N13" s="78">
        <v>45</v>
      </c>
      <c r="O13" s="78">
        <v>78</v>
      </c>
      <c r="P13" s="78">
        <v>41</v>
      </c>
      <c r="Q13" s="78">
        <v>70</v>
      </c>
      <c r="R13" s="78">
        <v>44</v>
      </c>
      <c r="S13" s="78">
        <v>64</v>
      </c>
      <c r="T13" s="78">
        <v>25</v>
      </c>
      <c r="U13" s="78">
        <v>28</v>
      </c>
      <c r="V13" s="78">
        <f t="shared" si="0"/>
        <v>437</v>
      </c>
      <c r="W13" s="78">
        <f t="shared" si="0"/>
        <v>610</v>
      </c>
      <c r="X13" s="28">
        <f t="shared" si="1"/>
        <v>1047</v>
      </c>
    </row>
    <row r="14" spans="1:24" x14ac:dyDescent="0.2">
      <c r="A14" s="29" t="s">
        <v>41</v>
      </c>
      <c r="B14" s="78">
        <v>0</v>
      </c>
      <c r="C14" s="78">
        <v>4</v>
      </c>
      <c r="D14" s="78">
        <v>52</v>
      </c>
      <c r="E14" s="78">
        <v>62</v>
      </c>
      <c r="F14" s="78">
        <v>46</v>
      </c>
      <c r="G14" s="78">
        <v>84</v>
      </c>
      <c r="H14" s="78">
        <v>41</v>
      </c>
      <c r="I14" s="78">
        <v>87</v>
      </c>
      <c r="J14" s="78">
        <v>57</v>
      </c>
      <c r="K14" s="78">
        <v>133</v>
      </c>
      <c r="L14" s="78">
        <v>54</v>
      </c>
      <c r="M14" s="78">
        <v>101</v>
      </c>
      <c r="N14" s="78">
        <v>46</v>
      </c>
      <c r="O14" s="78">
        <v>104</v>
      </c>
      <c r="P14" s="78">
        <v>34</v>
      </c>
      <c r="Q14" s="78">
        <v>101</v>
      </c>
      <c r="R14" s="78">
        <v>32</v>
      </c>
      <c r="S14" s="78">
        <v>68</v>
      </c>
      <c r="T14" s="78">
        <v>8</v>
      </c>
      <c r="U14" s="78">
        <v>25</v>
      </c>
      <c r="V14" s="78">
        <f t="shared" si="0"/>
        <v>370</v>
      </c>
      <c r="W14" s="78">
        <f t="shared" si="0"/>
        <v>769</v>
      </c>
      <c r="X14" s="28">
        <f t="shared" si="1"/>
        <v>1139</v>
      </c>
    </row>
    <row r="15" spans="1:24" x14ac:dyDescent="0.2">
      <c r="A15" s="29" t="s">
        <v>42</v>
      </c>
      <c r="B15" s="78">
        <v>0</v>
      </c>
      <c r="C15" s="78">
        <v>0</v>
      </c>
      <c r="D15" s="78">
        <v>32</v>
      </c>
      <c r="E15" s="78">
        <v>27</v>
      </c>
      <c r="F15" s="78">
        <v>58</v>
      </c>
      <c r="G15" s="78">
        <v>74</v>
      </c>
      <c r="H15" s="78">
        <v>45</v>
      </c>
      <c r="I15" s="78">
        <v>61</v>
      </c>
      <c r="J15" s="78">
        <v>46</v>
      </c>
      <c r="K15" s="78">
        <v>85</v>
      </c>
      <c r="L15" s="78">
        <v>49</v>
      </c>
      <c r="M15" s="78">
        <v>76</v>
      </c>
      <c r="N15" s="78">
        <v>42</v>
      </c>
      <c r="O15" s="78">
        <v>59</v>
      </c>
      <c r="P15" s="78">
        <v>29</v>
      </c>
      <c r="Q15" s="78">
        <v>37</v>
      </c>
      <c r="R15" s="78">
        <v>14</v>
      </c>
      <c r="S15" s="78">
        <v>15</v>
      </c>
      <c r="T15" s="78">
        <v>9</v>
      </c>
      <c r="U15" s="78">
        <v>3</v>
      </c>
      <c r="V15" s="78">
        <f t="shared" si="0"/>
        <v>324</v>
      </c>
      <c r="W15" s="78">
        <f t="shared" si="0"/>
        <v>437</v>
      </c>
      <c r="X15" s="28">
        <f t="shared" si="1"/>
        <v>761</v>
      </c>
    </row>
    <row r="16" spans="1:24" x14ac:dyDescent="0.2">
      <c r="A16" s="29" t="s">
        <v>122</v>
      </c>
      <c r="B16" s="78">
        <v>0</v>
      </c>
      <c r="C16" s="78">
        <v>0</v>
      </c>
      <c r="D16" s="78">
        <v>13</v>
      </c>
      <c r="E16" s="78">
        <v>61</v>
      </c>
      <c r="F16" s="78">
        <v>52</v>
      </c>
      <c r="G16" s="78">
        <v>130</v>
      </c>
      <c r="H16" s="78">
        <v>40</v>
      </c>
      <c r="I16" s="78">
        <v>101</v>
      </c>
      <c r="J16" s="78">
        <v>39</v>
      </c>
      <c r="K16" s="78">
        <v>114</v>
      </c>
      <c r="L16" s="78">
        <v>43</v>
      </c>
      <c r="M16" s="78">
        <v>112</v>
      </c>
      <c r="N16" s="78">
        <v>26</v>
      </c>
      <c r="O16" s="78">
        <v>68</v>
      </c>
      <c r="P16" s="78">
        <v>19</v>
      </c>
      <c r="Q16" s="78">
        <v>53</v>
      </c>
      <c r="R16" s="78">
        <v>16</v>
      </c>
      <c r="S16" s="78">
        <v>35</v>
      </c>
      <c r="T16" s="78">
        <v>7</v>
      </c>
      <c r="U16" s="78">
        <v>19</v>
      </c>
      <c r="V16" s="78">
        <f t="shared" si="0"/>
        <v>255</v>
      </c>
      <c r="W16" s="78">
        <f t="shared" si="0"/>
        <v>693</v>
      </c>
      <c r="X16" s="28">
        <f t="shared" si="1"/>
        <v>948</v>
      </c>
    </row>
    <row r="17" spans="1:24" x14ac:dyDescent="0.2">
      <c r="A17" s="29" t="s">
        <v>124</v>
      </c>
      <c r="B17" s="78">
        <v>0</v>
      </c>
      <c r="C17" s="78">
        <v>0</v>
      </c>
      <c r="D17" s="78">
        <v>3</v>
      </c>
      <c r="E17" s="78">
        <v>5</v>
      </c>
      <c r="F17" s="78">
        <v>54</v>
      </c>
      <c r="G17" s="78">
        <v>85</v>
      </c>
      <c r="H17" s="78">
        <v>48</v>
      </c>
      <c r="I17" s="78">
        <v>109</v>
      </c>
      <c r="J17" s="78">
        <v>50</v>
      </c>
      <c r="K17" s="78">
        <v>112</v>
      </c>
      <c r="L17" s="78">
        <v>40</v>
      </c>
      <c r="M17" s="78">
        <v>91</v>
      </c>
      <c r="N17" s="78">
        <v>17</v>
      </c>
      <c r="O17" s="78">
        <v>49</v>
      </c>
      <c r="P17" s="78">
        <v>20</v>
      </c>
      <c r="Q17" s="78">
        <v>33</v>
      </c>
      <c r="R17" s="78">
        <v>10</v>
      </c>
      <c r="S17" s="78">
        <v>20</v>
      </c>
      <c r="T17" s="78">
        <v>9</v>
      </c>
      <c r="U17" s="78">
        <v>4</v>
      </c>
      <c r="V17" s="78">
        <f t="shared" si="0"/>
        <v>251</v>
      </c>
      <c r="W17" s="78">
        <f t="shared" si="0"/>
        <v>508</v>
      </c>
      <c r="X17" s="28">
        <f t="shared" si="1"/>
        <v>759</v>
      </c>
    </row>
    <row r="18" spans="1:24" s="35" customFormat="1" ht="15.75" x14ac:dyDescent="0.25">
      <c r="A18" s="33" t="s">
        <v>30</v>
      </c>
      <c r="B18" s="22">
        <f>SUM(B9:B17)</f>
        <v>163</v>
      </c>
      <c r="C18" s="22">
        <f t="shared" ref="C18:X18" si="2">SUM(C9:C17)</f>
        <v>156</v>
      </c>
      <c r="D18" s="22">
        <f t="shared" si="2"/>
        <v>646</v>
      </c>
      <c r="E18" s="22">
        <f t="shared" si="2"/>
        <v>661</v>
      </c>
      <c r="F18" s="22">
        <f t="shared" si="2"/>
        <v>887</v>
      </c>
      <c r="G18" s="22">
        <f t="shared" si="2"/>
        <v>998</v>
      </c>
      <c r="H18" s="22">
        <f t="shared" si="2"/>
        <v>750</v>
      </c>
      <c r="I18" s="22">
        <f t="shared" si="2"/>
        <v>1011</v>
      </c>
      <c r="J18" s="22">
        <f t="shared" si="2"/>
        <v>815</v>
      </c>
      <c r="K18" s="22">
        <f t="shared" si="2"/>
        <v>1206</v>
      </c>
      <c r="L18" s="22">
        <f t="shared" si="2"/>
        <v>920</v>
      </c>
      <c r="M18" s="22">
        <f t="shared" si="2"/>
        <v>1185</v>
      </c>
      <c r="N18" s="22">
        <f t="shared" si="2"/>
        <v>942</v>
      </c>
      <c r="O18" s="22">
        <f t="shared" si="2"/>
        <v>1264</v>
      </c>
      <c r="P18" s="22">
        <f t="shared" si="2"/>
        <v>929</v>
      </c>
      <c r="Q18" s="22">
        <f t="shared" si="2"/>
        <v>1176</v>
      </c>
      <c r="R18" s="22">
        <f t="shared" si="2"/>
        <v>876</v>
      </c>
      <c r="S18" s="22">
        <f t="shared" si="2"/>
        <v>971</v>
      </c>
      <c r="T18" s="22">
        <f t="shared" si="2"/>
        <v>471</v>
      </c>
      <c r="U18" s="22">
        <f t="shared" si="2"/>
        <v>634</v>
      </c>
      <c r="V18" s="22">
        <f t="shared" si="2"/>
        <v>7399</v>
      </c>
      <c r="W18" s="22">
        <f t="shared" si="2"/>
        <v>9262</v>
      </c>
      <c r="X18" s="22">
        <f t="shared" si="2"/>
        <v>16661</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5" t="s">
        <v>139</v>
      </c>
      <c r="B3" s="85"/>
      <c r="C3" s="85"/>
      <c r="D3" s="85"/>
      <c r="E3" s="85"/>
      <c r="F3" s="85"/>
      <c r="G3" s="85"/>
    </row>
    <row r="4" spans="1:7" s="41" customFormat="1" x14ac:dyDescent="0.2">
      <c r="A4" s="85"/>
      <c r="B4" s="85"/>
      <c r="C4" s="85"/>
      <c r="D4" s="85"/>
      <c r="E4" s="85"/>
      <c r="F4" s="85"/>
      <c r="G4" s="85"/>
    </row>
    <row r="5" spans="1:7" s="41" customFormat="1" ht="15.75" x14ac:dyDescent="0.25">
      <c r="A5" s="43"/>
    </row>
    <row r="7" spans="1:7" x14ac:dyDescent="0.2">
      <c r="A7" s="96" t="s">
        <v>134</v>
      </c>
      <c r="B7" s="96"/>
      <c r="C7" s="96"/>
      <c r="D7" s="96"/>
      <c r="E7" s="96"/>
      <c r="F7" s="96"/>
      <c r="G7" s="96"/>
    </row>
    <row r="8" spans="1:7" x14ac:dyDescent="0.2">
      <c r="A8" s="79" t="s">
        <v>114</v>
      </c>
      <c r="B8" s="98" t="s">
        <v>106</v>
      </c>
      <c r="C8" s="98"/>
      <c r="D8" s="98" t="s">
        <v>2</v>
      </c>
      <c r="E8" s="98"/>
      <c r="F8" s="98" t="s">
        <v>30</v>
      </c>
      <c r="G8" s="98"/>
    </row>
    <row r="9" spans="1:7" ht="38.25" x14ac:dyDescent="0.2">
      <c r="A9" s="80"/>
      <c r="B9" s="40" t="s">
        <v>28</v>
      </c>
      <c r="C9" s="37" t="s">
        <v>60</v>
      </c>
      <c r="D9" s="40" t="s">
        <v>33</v>
      </c>
      <c r="E9" s="37" t="s">
        <v>61</v>
      </c>
      <c r="F9" s="40" t="s">
        <v>32</v>
      </c>
      <c r="G9" s="37" t="s">
        <v>59</v>
      </c>
    </row>
    <row r="10" spans="1:7" x14ac:dyDescent="0.2">
      <c r="A10" s="29" t="s">
        <v>54</v>
      </c>
      <c r="B10" s="20">
        <v>494</v>
      </c>
      <c r="C10" s="51">
        <f>B10/F10</f>
        <v>0.62060301507537685</v>
      </c>
      <c r="D10" s="20">
        <v>302</v>
      </c>
      <c r="E10" s="51">
        <f>D10/F10</f>
        <v>0.37939698492462309</v>
      </c>
      <c r="F10" s="20">
        <f t="shared" ref="F10:F15" si="0">B10+D10</f>
        <v>796</v>
      </c>
      <c r="G10" s="55">
        <f>F10/$F$16</f>
        <v>4.78279156402091E-2</v>
      </c>
    </row>
    <row r="11" spans="1:7" x14ac:dyDescent="0.2">
      <c r="A11" s="29" t="s">
        <v>55</v>
      </c>
      <c r="B11" s="54">
        <v>624</v>
      </c>
      <c r="C11" s="51">
        <f t="shared" ref="C11:C16" si="1">B11/F11</f>
        <v>0.54593175853018372</v>
      </c>
      <c r="D11" s="54">
        <v>519</v>
      </c>
      <c r="E11" s="51">
        <f t="shared" ref="E11:E16" si="2">D11/F11</f>
        <v>0.45406824146981628</v>
      </c>
      <c r="F11" s="20">
        <f t="shared" si="0"/>
        <v>1143</v>
      </c>
      <c r="G11" s="55">
        <f t="shared" ref="G11:G16" si="3">F11/$F$16</f>
        <v>6.8677522081355524E-2</v>
      </c>
    </row>
    <row r="12" spans="1:7" x14ac:dyDescent="0.2">
      <c r="A12" s="29" t="s">
        <v>56</v>
      </c>
      <c r="B12" s="20">
        <v>3661</v>
      </c>
      <c r="C12" s="51">
        <f t="shared" si="1"/>
        <v>0.38191112038389319</v>
      </c>
      <c r="D12" s="20">
        <v>5925</v>
      </c>
      <c r="E12" s="51">
        <f t="shared" si="2"/>
        <v>0.61808887961610681</v>
      </c>
      <c r="F12" s="20">
        <f t="shared" si="0"/>
        <v>9586</v>
      </c>
      <c r="G12" s="55">
        <f t="shared" si="3"/>
        <v>0.57597788860181454</v>
      </c>
    </row>
    <row r="13" spans="1:7" x14ac:dyDescent="0.2">
      <c r="A13" s="29" t="s">
        <v>57</v>
      </c>
      <c r="B13" s="54">
        <v>1132</v>
      </c>
      <c r="C13" s="51">
        <f t="shared" si="1"/>
        <v>0.88437500000000002</v>
      </c>
      <c r="D13" s="54">
        <v>148</v>
      </c>
      <c r="E13" s="51">
        <f t="shared" si="2"/>
        <v>0.11562500000000001</v>
      </c>
      <c r="F13" s="20">
        <f t="shared" si="0"/>
        <v>1280</v>
      </c>
      <c r="G13" s="55">
        <f t="shared" si="3"/>
        <v>7.6909211079733225E-2</v>
      </c>
    </row>
    <row r="14" spans="1:7" x14ac:dyDescent="0.2">
      <c r="A14" s="31" t="s">
        <v>125</v>
      </c>
      <c r="B14" s="54">
        <v>945</v>
      </c>
      <c r="C14" s="51">
        <f t="shared" si="1"/>
        <v>0.41575010998680156</v>
      </c>
      <c r="D14" s="54">
        <v>1328</v>
      </c>
      <c r="E14" s="51">
        <f t="shared" si="2"/>
        <v>0.58424989001319838</v>
      </c>
      <c r="F14" s="20">
        <f t="shared" si="0"/>
        <v>2273</v>
      </c>
      <c r="G14" s="55">
        <f t="shared" si="3"/>
        <v>0.1365739349876825</v>
      </c>
    </row>
    <row r="15" spans="1:7" x14ac:dyDescent="0.2">
      <c r="A15" s="29" t="s">
        <v>58</v>
      </c>
      <c r="B15" s="54">
        <v>525</v>
      </c>
      <c r="C15" s="51">
        <f t="shared" si="1"/>
        <v>0.33546325878594252</v>
      </c>
      <c r="D15" s="54">
        <v>1040</v>
      </c>
      <c r="E15" s="51">
        <f t="shared" si="2"/>
        <v>0.66453674121405748</v>
      </c>
      <c r="F15" s="20">
        <f t="shared" si="0"/>
        <v>1565</v>
      </c>
      <c r="G15" s="55">
        <f t="shared" si="3"/>
        <v>9.4033527609205067E-2</v>
      </c>
    </row>
    <row r="16" spans="1:7" ht="15.75" x14ac:dyDescent="0.25">
      <c r="A16" s="38" t="s">
        <v>30</v>
      </c>
      <c r="B16" s="22">
        <f>SUM(B10:B15)</f>
        <v>7381</v>
      </c>
      <c r="C16" s="53">
        <f t="shared" si="1"/>
        <v>0.44348975545274288</v>
      </c>
      <c r="D16" s="22">
        <f>SUM(D10:D15)</f>
        <v>9262</v>
      </c>
      <c r="E16" s="53">
        <f t="shared" si="2"/>
        <v>0.55651024454725706</v>
      </c>
      <c r="F16" s="22">
        <f>SUM(F10:F15)</f>
        <v>16643</v>
      </c>
      <c r="G16" s="58">
        <f t="shared" si="3"/>
        <v>1</v>
      </c>
    </row>
    <row r="40" spans="1:11" x14ac:dyDescent="0.2">
      <c r="A40" s="89" t="s">
        <v>140</v>
      </c>
      <c r="B40" s="89"/>
      <c r="C40" s="89"/>
      <c r="D40" s="89"/>
      <c r="F40" s="89" t="s">
        <v>141</v>
      </c>
      <c r="G40" s="89"/>
      <c r="H40" s="89"/>
      <c r="I40" s="89"/>
      <c r="J40" s="89"/>
      <c r="K40" s="89"/>
    </row>
    <row r="41" spans="1:11" x14ac:dyDescent="0.2">
      <c r="A41" s="89"/>
      <c r="B41" s="89"/>
      <c r="C41" s="89"/>
      <c r="D41" s="89"/>
      <c r="F41" s="89"/>
      <c r="G41" s="89"/>
      <c r="H41" s="89"/>
      <c r="I41" s="89"/>
      <c r="J41" s="89"/>
      <c r="K41" s="89"/>
    </row>
    <row r="42" spans="1:11" x14ac:dyDescent="0.2">
      <c r="A42" s="89"/>
      <c r="B42" s="89"/>
      <c r="C42" s="89"/>
      <c r="D42" s="89"/>
      <c r="F42" s="89"/>
      <c r="G42" s="89"/>
      <c r="H42" s="89"/>
      <c r="I42" s="89"/>
      <c r="J42" s="89"/>
      <c r="K42" s="89"/>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5" t="s">
        <v>182</v>
      </c>
      <c r="B3" s="85"/>
      <c r="C3" s="85"/>
      <c r="D3" s="85"/>
      <c r="E3" s="85"/>
    </row>
    <row r="4" spans="1:8" x14ac:dyDescent="0.2">
      <c r="A4" s="85"/>
      <c r="B4" s="85"/>
      <c r="C4" s="85"/>
      <c r="D4" s="85"/>
      <c r="E4" s="85"/>
    </row>
    <row r="5" spans="1:8" ht="15.75" x14ac:dyDescent="0.25">
      <c r="A5" s="48"/>
    </row>
    <row r="7" spans="1:8" x14ac:dyDescent="0.2">
      <c r="A7" s="93" t="s">
        <v>134</v>
      </c>
      <c r="B7" s="93"/>
      <c r="C7" s="93"/>
      <c r="D7" s="93"/>
      <c r="E7" s="93"/>
      <c r="F7" s="93"/>
      <c r="G7" s="93"/>
      <c r="H7" s="93"/>
    </row>
    <row r="8" spans="1:8" x14ac:dyDescent="0.2">
      <c r="A8" s="30"/>
      <c r="B8" s="49"/>
      <c r="C8" s="93" t="s">
        <v>108</v>
      </c>
      <c r="D8" s="93"/>
      <c r="E8" s="93" t="s">
        <v>29</v>
      </c>
      <c r="F8" s="93"/>
      <c r="G8" s="93" t="s">
        <v>30</v>
      </c>
      <c r="H8" s="93"/>
    </row>
    <row r="9" spans="1:8" s="44" customFormat="1" ht="38.25" x14ac:dyDescent="0.25">
      <c r="A9" s="47" t="s">
        <v>62</v>
      </c>
      <c r="B9" s="42" t="s">
        <v>63</v>
      </c>
      <c r="C9" s="52" t="s">
        <v>107</v>
      </c>
      <c r="D9" s="42" t="s">
        <v>110</v>
      </c>
      <c r="E9" s="45" t="s">
        <v>33</v>
      </c>
      <c r="F9" s="42" t="s">
        <v>109</v>
      </c>
      <c r="G9" s="45" t="s">
        <v>32</v>
      </c>
      <c r="H9" s="42" t="s">
        <v>35</v>
      </c>
    </row>
    <row r="10" spans="1:8" x14ac:dyDescent="0.2">
      <c r="A10" s="46" t="s">
        <v>64</v>
      </c>
      <c r="B10" s="50" t="s">
        <v>142</v>
      </c>
      <c r="C10" s="77">
        <v>211</v>
      </c>
      <c r="D10" s="81">
        <f>C10/G10</f>
        <v>8.918005071851226E-2</v>
      </c>
      <c r="E10" s="77">
        <v>2155</v>
      </c>
      <c r="F10" s="81">
        <f>E10/G10</f>
        <v>0.9108199492814878</v>
      </c>
      <c r="G10" s="82">
        <f>C10+E10</f>
        <v>2366</v>
      </c>
      <c r="H10" s="81">
        <f>G10/$G$50</f>
        <v>0.20037262872628725</v>
      </c>
    </row>
    <row r="11" spans="1:8" x14ac:dyDescent="0.2">
      <c r="A11" s="46" t="s">
        <v>65</v>
      </c>
      <c r="B11" s="50" t="s">
        <v>143</v>
      </c>
      <c r="C11" s="77">
        <v>344</v>
      </c>
      <c r="D11" s="81">
        <f t="shared" ref="D11:D50" si="0">C11/G11</f>
        <v>0.19153674832962139</v>
      </c>
      <c r="E11" s="77">
        <v>1452</v>
      </c>
      <c r="F11" s="81">
        <f t="shared" ref="F11:F50" si="1">E11/G11</f>
        <v>0.80846325167037858</v>
      </c>
      <c r="G11" s="82">
        <f t="shared" ref="G11:G50" si="2">C11+E11</f>
        <v>1796</v>
      </c>
      <c r="H11" s="81">
        <f t="shared" ref="H11:H50" si="3">G11/$G$50</f>
        <v>0.15210027100271004</v>
      </c>
    </row>
    <row r="12" spans="1:8" x14ac:dyDescent="0.2">
      <c r="A12" s="46" t="s">
        <v>66</v>
      </c>
      <c r="B12" s="50" t="s">
        <v>144</v>
      </c>
      <c r="C12" s="77">
        <v>312</v>
      </c>
      <c r="D12" s="81">
        <f t="shared" si="0"/>
        <v>0.24683544303797469</v>
      </c>
      <c r="E12" s="77">
        <v>952</v>
      </c>
      <c r="F12" s="81">
        <f t="shared" si="1"/>
        <v>0.75316455696202533</v>
      </c>
      <c r="G12" s="82">
        <f t="shared" si="2"/>
        <v>1264</v>
      </c>
      <c r="H12" s="81">
        <f t="shared" si="3"/>
        <v>0.10704607046070461</v>
      </c>
    </row>
    <row r="13" spans="1:8" x14ac:dyDescent="0.2">
      <c r="A13" s="46" t="s">
        <v>67</v>
      </c>
      <c r="B13" s="50" t="s">
        <v>145</v>
      </c>
      <c r="C13" s="77">
        <v>464</v>
      </c>
      <c r="D13" s="81">
        <f t="shared" si="0"/>
        <v>0.62365591397849462</v>
      </c>
      <c r="E13" s="77">
        <v>280</v>
      </c>
      <c r="F13" s="81">
        <f t="shared" si="1"/>
        <v>0.37634408602150538</v>
      </c>
      <c r="G13" s="82">
        <f t="shared" si="2"/>
        <v>744</v>
      </c>
      <c r="H13" s="81">
        <f t="shared" si="3"/>
        <v>6.3008130081300809E-2</v>
      </c>
    </row>
    <row r="14" spans="1:8" x14ac:dyDescent="0.2">
      <c r="A14" s="46" t="s">
        <v>68</v>
      </c>
      <c r="B14" s="50" t="s">
        <v>146</v>
      </c>
      <c r="C14" s="77">
        <v>631</v>
      </c>
      <c r="D14" s="81">
        <f t="shared" si="0"/>
        <v>0.98286604361370722</v>
      </c>
      <c r="E14" s="77">
        <v>11</v>
      </c>
      <c r="F14" s="81">
        <f t="shared" si="1"/>
        <v>1.7133956386292833E-2</v>
      </c>
      <c r="G14" s="82">
        <f t="shared" si="2"/>
        <v>642</v>
      </c>
      <c r="H14" s="81">
        <f t="shared" si="3"/>
        <v>5.4369918699186989E-2</v>
      </c>
    </row>
    <row r="15" spans="1:8" x14ac:dyDescent="0.2">
      <c r="A15" s="46" t="s">
        <v>69</v>
      </c>
      <c r="B15" s="50" t="s">
        <v>147</v>
      </c>
      <c r="C15" s="77">
        <v>310</v>
      </c>
      <c r="D15" s="81">
        <f t="shared" si="0"/>
        <v>0.6753812636165577</v>
      </c>
      <c r="E15" s="77">
        <v>149</v>
      </c>
      <c r="F15" s="81">
        <f t="shared" si="1"/>
        <v>0.32461873638344224</v>
      </c>
      <c r="G15" s="82">
        <f t="shared" si="2"/>
        <v>459</v>
      </c>
      <c r="H15" s="81">
        <f t="shared" si="3"/>
        <v>3.8871951219512195E-2</v>
      </c>
    </row>
    <row r="16" spans="1:8" ht="25.5" x14ac:dyDescent="0.2">
      <c r="A16" s="46" t="s">
        <v>70</v>
      </c>
      <c r="B16" s="50" t="s">
        <v>148</v>
      </c>
      <c r="C16" s="77">
        <v>281</v>
      </c>
      <c r="D16" s="81">
        <f t="shared" si="0"/>
        <v>0.95578231292517002</v>
      </c>
      <c r="E16" s="77">
        <v>13</v>
      </c>
      <c r="F16" s="81">
        <f t="shared" si="1"/>
        <v>4.4217687074829932E-2</v>
      </c>
      <c r="G16" s="82">
        <f t="shared" si="2"/>
        <v>294</v>
      </c>
      <c r="H16" s="81">
        <f t="shared" si="3"/>
        <v>2.4898373983739838E-2</v>
      </c>
    </row>
    <row r="17" spans="1:8" x14ac:dyDescent="0.2">
      <c r="A17" s="46" t="s">
        <v>71</v>
      </c>
      <c r="B17" s="50" t="s">
        <v>149</v>
      </c>
      <c r="C17" s="77">
        <v>284</v>
      </c>
      <c r="D17" s="81">
        <f t="shared" si="0"/>
        <v>0.99649122807017543</v>
      </c>
      <c r="E17" s="77">
        <v>1</v>
      </c>
      <c r="F17" s="81">
        <f t="shared" si="1"/>
        <v>3.5087719298245615E-3</v>
      </c>
      <c r="G17" s="82">
        <f t="shared" si="2"/>
        <v>285</v>
      </c>
      <c r="H17" s="81">
        <f t="shared" si="3"/>
        <v>2.4136178861788617E-2</v>
      </c>
    </row>
    <row r="18" spans="1:8" x14ac:dyDescent="0.2">
      <c r="A18" s="46" t="s">
        <v>72</v>
      </c>
      <c r="B18" s="50" t="s">
        <v>150</v>
      </c>
      <c r="C18" s="77">
        <v>200</v>
      </c>
      <c r="D18" s="81">
        <f t="shared" si="0"/>
        <v>0.78740157480314965</v>
      </c>
      <c r="E18" s="77">
        <v>54</v>
      </c>
      <c r="F18" s="81">
        <f t="shared" si="1"/>
        <v>0.2125984251968504</v>
      </c>
      <c r="G18" s="82">
        <f t="shared" si="2"/>
        <v>254</v>
      </c>
      <c r="H18" s="81">
        <f t="shared" si="3"/>
        <v>2.1510840108401083E-2</v>
      </c>
    </row>
    <row r="19" spans="1:8" x14ac:dyDescent="0.2">
      <c r="A19" s="46" t="s">
        <v>73</v>
      </c>
      <c r="B19" s="50" t="s">
        <v>151</v>
      </c>
      <c r="C19" s="77">
        <v>159</v>
      </c>
      <c r="D19" s="81">
        <f t="shared" si="0"/>
        <v>0.72602739726027399</v>
      </c>
      <c r="E19" s="77">
        <v>60</v>
      </c>
      <c r="F19" s="81">
        <f t="shared" si="1"/>
        <v>0.27397260273972601</v>
      </c>
      <c r="G19" s="82">
        <f t="shared" si="2"/>
        <v>219</v>
      </c>
      <c r="H19" s="81">
        <f t="shared" si="3"/>
        <v>1.8546747967479675E-2</v>
      </c>
    </row>
    <row r="20" spans="1:8" x14ac:dyDescent="0.2">
      <c r="A20" s="46" t="s">
        <v>74</v>
      </c>
      <c r="B20" s="50" t="s">
        <v>152</v>
      </c>
      <c r="C20" s="77">
        <v>55</v>
      </c>
      <c r="D20" s="81">
        <f t="shared" si="0"/>
        <v>0.26442307692307693</v>
      </c>
      <c r="E20" s="77">
        <v>153</v>
      </c>
      <c r="F20" s="81">
        <f t="shared" si="1"/>
        <v>0.73557692307692313</v>
      </c>
      <c r="G20" s="82">
        <f t="shared" si="2"/>
        <v>208</v>
      </c>
      <c r="H20" s="81">
        <f t="shared" si="3"/>
        <v>1.7615176151761516E-2</v>
      </c>
    </row>
    <row r="21" spans="1:8" ht="25.5" x14ac:dyDescent="0.2">
      <c r="A21" s="46" t="s">
        <v>75</v>
      </c>
      <c r="B21" s="50" t="s">
        <v>153</v>
      </c>
      <c r="C21" s="77">
        <v>30</v>
      </c>
      <c r="D21" s="81">
        <f t="shared" si="0"/>
        <v>0.66666666666666663</v>
      </c>
      <c r="E21" s="77">
        <v>15</v>
      </c>
      <c r="F21" s="81">
        <f t="shared" si="1"/>
        <v>0.33333333333333331</v>
      </c>
      <c r="G21" s="82">
        <f t="shared" si="2"/>
        <v>45</v>
      </c>
      <c r="H21" s="81">
        <f t="shared" si="3"/>
        <v>3.8109756097560975E-3</v>
      </c>
    </row>
    <row r="22" spans="1:8" x14ac:dyDescent="0.2">
      <c r="A22" s="46" t="s">
        <v>76</v>
      </c>
      <c r="B22" s="50" t="s">
        <v>154</v>
      </c>
      <c r="C22" s="77">
        <v>70</v>
      </c>
      <c r="D22" s="81">
        <f t="shared" si="0"/>
        <v>0.44303797468354428</v>
      </c>
      <c r="E22" s="77">
        <v>88</v>
      </c>
      <c r="F22" s="81">
        <f t="shared" si="1"/>
        <v>0.55696202531645567</v>
      </c>
      <c r="G22" s="82">
        <f t="shared" si="2"/>
        <v>158</v>
      </c>
      <c r="H22" s="81">
        <f t="shared" si="3"/>
        <v>1.3380758807588076E-2</v>
      </c>
    </row>
    <row r="23" spans="1:8" x14ac:dyDescent="0.2">
      <c r="A23" s="46" t="s">
        <v>77</v>
      </c>
      <c r="B23" s="50" t="s">
        <v>155</v>
      </c>
      <c r="C23" s="77">
        <v>28</v>
      </c>
      <c r="D23" s="81">
        <f t="shared" si="0"/>
        <v>0.21212121212121213</v>
      </c>
      <c r="E23" s="77">
        <v>104</v>
      </c>
      <c r="F23" s="81">
        <f t="shared" si="1"/>
        <v>0.78787878787878785</v>
      </c>
      <c r="G23" s="82">
        <f t="shared" si="2"/>
        <v>132</v>
      </c>
      <c r="H23" s="81">
        <f t="shared" si="3"/>
        <v>1.1178861788617886E-2</v>
      </c>
    </row>
    <row r="24" spans="1:8" x14ac:dyDescent="0.2">
      <c r="A24" s="46" t="s">
        <v>78</v>
      </c>
      <c r="B24" s="50" t="s">
        <v>156</v>
      </c>
      <c r="C24" s="77">
        <v>9</v>
      </c>
      <c r="D24" s="81">
        <f t="shared" si="0"/>
        <v>5.113636363636364E-2</v>
      </c>
      <c r="E24" s="77">
        <v>167</v>
      </c>
      <c r="F24" s="81">
        <f t="shared" si="1"/>
        <v>0.94886363636363635</v>
      </c>
      <c r="G24" s="82">
        <f t="shared" si="2"/>
        <v>176</v>
      </c>
      <c r="H24" s="81">
        <f t="shared" si="3"/>
        <v>1.4905149051490514E-2</v>
      </c>
    </row>
    <row r="25" spans="1:8" x14ac:dyDescent="0.2">
      <c r="A25" s="46" t="s">
        <v>79</v>
      </c>
      <c r="B25" s="50" t="s">
        <v>157</v>
      </c>
      <c r="C25" s="77">
        <v>145</v>
      </c>
      <c r="D25" s="81">
        <f t="shared" si="0"/>
        <v>0.97315436241610742</v>
      </c>
      <c r="E25" s="77">
        <v>4</v>
      </c>
      <c r="F25" s="81">
        <f t="shared" si="1"/>
        <v>2.6845637583892617E-2</v>
      </c>
      <c r="G25" s="82">
        <f t="shared" si="2"/>
        <v>149</v>
      </c>
      <c r="H25" s="81">
        <f t="shared" si="3"/>
        <v>1.2618563685636856E-2</v>
      </c>
    </row>
    <row r="26" spans="1:8" x14ac:dyDescent="0.2">
      <c r="A26" s="46" t="s">
        <v>80</v>
      </c>
      <c r="B26" s="50" t="s">
        <v>158</v>
      </c>
      <c r="C26" s="77">
        <v>14</v>
      </c>
      <c r="D26" s="81">
        <f t="shared" si="0"/>
        <v>9.0909090909090912E-2</v>
      </c>
      <c r="E26" s="77">
        <v>140</v>
      </c>
      <c r="F26" s="81">
        <f t="shared" si="1"/>
        <v>0.90909090909090906</v>
      </c>
      <c r="G26" s="82">
        <f t="shared" si="2"/>
        <v>154</v>
      </c>
      <c r="H26" s="81">
        <f t="shared" si="3"/>
        <v>1.30420054200542E-2</v>
      </c>
    </row>
    <row r="27" spans="1:8" x14ac:dyDescent="0.2">
      <c r="A27" s="46" t="s">
        <v>81</v>
      </c>
      <c r="B27" s="50" t="s">
        <v>159</v>
      </c>
      <c r="C27" s="77">
        <v>6</v>
      </c>
      <c r="D27" s="81">
        <f t="shared" si="0"/>
        <v>4.2553191489361701E-2</v>
      </c>
      <c r="E27" s="77">
        <v>135</v>
      </c>
      <c r="F27" s="81">
        <f t="shared" si="1"/>
        <v>0.95744680851063835</v>
      </c>
      <c r="G27" s="82">
        <f t="shared" si="2"/>
        <v>141</v>
      </c>
      <c r="H27" s="81">
        <f t="shared" si="3"/>
        <v>1.1941056910569106E-2</v>
      </c>
    </row>
    <row r="28" spans="1:8" x14ac:dyDescent="0.2">
      <c r="A28" s="46" t="s">
        <v>82</v>
      </c>
      <c r="B28" s="50" t="s">
        <v>160</v>
      </c>
      <c r="C28" s="77">
        <v>15</v>
      </c>
      <c r="D28" s="81">
        <f t="shared" si="0"/>
        <v>9.3167701863354033E-2</v>
      </c>
      <c r="E28" s="77">
        <v>146</v>
      </c>
      <c r="F28" s="81">
        <f t="shared" si="1"/>
        <v>0.90683229813664601</v>
      </c>
      <c r="G28" s="82">
        <f t="shared" si="2"/>
        <v>161</v>
      </c>
      <c r="H28" s="81">
        <f t="shared" si="3"/>
        <v>1.3634823848238482E-2</v>
      </c>
    </row>
    <row r="29" spans="1:8" x14ac:dyDescent="0.2">
      <c r="A29" s="46" t="s">
        <v>83</v>
      </c>
      <c r="B29" s="50" t="s">
        <v>161</v>
      </c>
      <c r="C29" s="77">
        <v>154</v>
      </c>
      <c r="D29" s="81">
        <f t="shared" si="0"/>
        <v>0.97468354430379744</v>
      </c>
      <c r="E29" s="77">
        <v>4</v>
      </c>
      <c r="F29" s="81">
        <f t="shared" si="1"/>
        <v>2.5316455696202531E-2</v>
      </c>
      <c r="G29" s="82">
        <f t="shared" si="2"/>
        <v>158</v>
      </c>
      <c r="H29" s="81">
        <f t="shared" si="3"/>
        <v>1.3380758807588076E-2</v>
      </c>
    </row>
    <row r="30" spans="1:8" x14ac:dyDescent="0.2">
      <c r="A30" s="46" t="s">
        <v>84</v>
      </c>
      <c r="B30" s="50" t="s">
        <v>162</v>
      </c>
      <c r="C30" s="77">
        <v>76</v>
      </c>
      <c r="D30" s="81">
        <f t="shared" si="0"/>
        <v>0.52054794520547942</v>
      </c>
      <c r="E30" s="77">
        <v>70</v>
      </c>
      <c r="F30" s="81">
        <f t="shared" si="1"/>
        <v>0.47945205479452052</v>
      </c>
      <c r="G30" s="82">
        <f t="shared" si="2"/>
        <v>146</v>
      </c>
      <c r="H30" s="81">
        <f t="shared" si="3"/>
        <v>1.2364498644986449E-2</v>
      </c>
    </row>
    <row r="31" spans="1:8" x14ac:dyDescent="0.2">
      <c r="A31" s="46" t="s">
        <v>85</v>
      </c>
      <c r="B31" s="50" t="s">
        <v>163</v>
      </c>
      <c r="C31" s="77">
        <v>122</v>
      </c>
      <c r="D31" s="81">
        <f t="shared" si="0"/>
        <v>0.8413793103448276</v>
      </c>
      <c r="E31" s="77">
        <v>23</v>
      </c>
      <c r="F31" s="81">
        <f t="shared" si="1"/>
        <v>0.15862068965517243</v>
      </c>
      <c r="G31" s="82">
        <f t="shared" si="2"/>
        <v>145</v>
      </c>
      <c r="H31" s="81">
        <f t="shared" si="3"/>
        <v>1.227981029810298E-2</v>
      </c>
    </row>
    <row r="32" spans="1:8" x14ac:dyDescent="0.2">
      <c r="A32" s="46" t="s">
        <v>86</v>
      </c>
      <c r="B32" s="50" t="s">
        <v>164</v>
      </c>
      <c r="C32" s="77">
        <v>2</v>
      </c>
      <c r="D32" s="81">
        <f t="shared" si="0"/>
        <v>1.6393442622950821E-2</v>
      </c>
      <c r="E32" s="77">
        <v>120</v>
      </c>
      <c r="F32" s="81">
        <f t="shared" si="1"/>
        <v>0.98360655737704916</v>
      </c>
      <c r="G32" s="82">
        <f t="shared" si="2"/>
        <v>122</v>
      </c>
      <c r="H32" s="81">
        <f t="shared" si="3"/>
        <v>1.0331978319783199E-2</v>
      </c>
    </row>
    <row r="33" spans="1:8" x14ac:dyDescent="0.2">
      <c r="A33" s="46" t="s">
        <v>87</v>
      </c>
      <c r="B33" s="50" t="s">
        <v>165</v>
      </c>
      <c r="C33" s="77">
        <v>67</v>
      </c>
      <c r="D33" s="81">
        <f t="shared" si="0"/>
        <v>0.62037037037037035</v>
      </c>
      <c r="E33" s="77">
        <v>41</v>
      </c>
      <c r="F33" s="81">
        <f t="shared" si="1"/>
        <v>0.37962962962962965</v>
      </c>
      <c r="G33" s="82">
        <f t="shared" si="2"/>
        <v>108</v>
      </c>
      <c r="H33" s="81">
        <f t="shared" si="3"/>
        <v>9.1463414634146336E-3</v>
      </c>
    </row>
    <row r="34" spans="1:8" x14ac:dyDescent="0.2">
      <c r="A34" s="46" t="s">
        <v>88</v>
      </c>
      <c r="B34" s="50" t="s">
        <v>166</v>
      </c>
      <c r="C34" s="77">
        <v>1</v>
      </c>
      <c r="D34" s="81">
        <f t="shared" si="0"/>
        <v>1.1235955056179775E-2</v>
      </c>
      <c r="E34" s="77">
        <v>88</v>
      </c>
      <c r="F34" s="81">
        <f t="shared" si="1"/>
        <v>0.9887640449438202</v>
      </c>
      <c r="G34" s="82">
        <f t="shared" si="2"/>
        <v>89</v>
      </c>
      <c r="H34" s="81">
        <f t="shared" si="3"/>
        <v>7.5372628726287265E-3</v>
      </c>
    </row>
    <row r="35" spans="1:8" x14ac:dyDescent="0.2">
      <c r="A35" s="46" t="s">
        <v>89</v>
      </c>
      <c r="B35" s="50" t="s">
        <v>167</v>
      </c>
      <c r="C35" s="77">
        <v>1</v>
      </c>
      <c r="D35" s="81">
        <f t="shared" si="0"/>
        <v>8.5470085470085479E-3</v>
      </c>
      <c r="E35" s="77">
        <v>116</v>
      </c>
      <c r="F35" s="81">
        <f t="shared" si="1"/>
        <v>0.99145299145299148</v>
      </c>
      <c r="G35" s="82">
        <f t="shared" si="2"/>
        <v>117</v>
      </c>
      <c r="H35" s="81">
        <f t="shared" si="3"/>
        <v>9.9085365853658538E-3</v>
      </c>
    </row>
    <row r="36" spans="1:8" x14ac:dyDescent="0.2">
      <c r="A36" s="46" t="s">
        <v>90</v>
      </c>
      <c r="B36" s="50" t="s">
        <v>168</v>
      </c>
      <c r="C36" s="77">
        <v>123</v>
      </c>
      <c r="D36" s="81">
        <f t="shared" si="0"/>
        <v>1</v>
      </c>
      <c r="E36" s="77"/>
      <c r="F36" s="81">
        <f t="shared" si="1"/>
        <v>0</v>
      </c>
      <c r="G36" s="82">
        <f t="shared" si="2"/>
        <v>123</v>
      </c>
      <c r="H36" s="81">
        <f t="shared" si="3"/>
        <v>1.0416666666666666E-2</v>
      </c>
    </row>
    <row r="37" spans="1:8" x14ac:dyDescent="0.2">
      <c r="A37" s="46" t="s">
        <v>91</v>
      </c>
      <c r="B37" s="50" t="s">
        <v>169</v>
      </c>
      <c r="C37" s="77">
        <v>1</v>
      </c>
      <c r="D37" s="81">
        <f t="shared" si="0"/>
        <v>8.1967213114754103E-3</v>
      </c>
      <c r="E37" s="77">
        <v>121</v>
      </c>
      <c r="F37" s="81">
        <f t="shared" si="1"/>
        <v>0.99180327868852458</v>
      </c>
      <c r="G37" s="82">
        <f t="shared" si="2"/>
        <v>122</v>
      </c>
      <c r="H37" s="81">
        <f t="shared" si="3"/>
        <v>1.0331978319783199E-2</v>
      </c>
    </row>
    <row r="38" spans="1:8" x14ac:dyDescent="0.2">
      <c r="A38" s="46" t="s">
        <v>92</v>
      </c>
      <c r="B38" s="50" t="s">
        <v>170</v>
      </c>
      <c r="C38" s="77">
        <v>41</v>
      </c>
      <c r="D38" s="81">
        <f t="shared" si="0"/>
        <v>0.40196078431372551</v>
      </c>
      <c r="E38" s="77">
        <v>61</v>
      </c>
      <c r="F38" s="81">
        <f t="shared" si="1"/>
        <v>0.59803921568627449</v>
      </c>
      <c r="G38" s="82">
        <f t="shared" si="2"/>
        <v>102</v>
      </c>
      <c r="H38" s="81">
        <f t="shared" si="3"/>
        <v>8.6382113821138213E-3</v>
      </c>
    </row>
    <row r="39" spans="1:8" x14ac:dyDescent="0.2">
      <c r="A39" s="46" t="s">
        <v>93</v>
      </c>
      <c r="B39" s="50" t="s">
        <v>171</v>
      </c>
      <c r="C39" s="77">
        <v>122</v>
      </c>
      <c r="D39" s="81">
        <f t="shared" si="0"/>
        <v>1</v>
      </c>
      <c r="E39" s="77"/>
      <c r="F39" s="81">
        <f t="shared" si="1"/>
        <v>0</v>
      </c>
      <c r="G39" s="82">
        <f t="shared" si="2"/>
        <v>122</v>
      </c>
      <c r="H39" s="81">
        <f t="shared" si="3"/>
        <v>1.0331978319783199E-2</v>
      </c>
    </row>
    <row r="40" spans="1:8" x14ac:dyDescent="0.2">
      <c r="A40" s="46" t="s">
        <v>94</v>
      </c>
      <c r="B40" s="50" t="s">
        <v>172</v>
      </c>
      <c r="C40" s="77">
        <v>5</v>
      </c>
      <c r="D40" s="81">
        <f t="shared" si="0"/>
        <v>8.4745762711864403E-2</v>
      </c>
      <c r="E40" s="77">
        <v>54</v>
      </c>
      <c r="F40" s="81">
        <f t="shared" si="1"/>
        <v>0.9152542372881356</v>
      </c>
      <c r="G40" s="82">
        <f t="shared" si="2"/>
        <v>59</v>
      </c>
      <c r="H40" s="81">
        <f t="shared" si="3"/>
        <v>4.9966124661246615E-3</v>
      </c>
    </row>
    <row r="41" spans="1:8" ht="25.5" x14ac:dyDescent="0.2">
      <c r="A41" s="46" t="s">
        <v>95</v>
      </c>
      <c r="B41" s="50" t="s">
        <v>173</v>
      </c>
      <c r="C41" s="77">
        <v>35</v>
      </c>
      <c r="D41" s="81">
        <f t="shared" si="0"/>
        <v>0.35</v>
      </c>
      <c r="E41" s="77">
        <v>65</v>
      </c>
      <c r="F41" s="81">
        <f t="shared" si="1"/>
        <v>0.65</v>
      </c>
      <c r="G41" s="82">
        <f t="shared" si="2"/>
        <v>100</v>
      </c>
      <c r="H41" s="81">
        <f t="shared" si="3"/>
        <v>8.4688346883468827E-3</v>
      </c>
    </row>
    <row r="42" spans="1:8" x14ac:dyDescent="0.2">
      <c r="A42" s="46" t="s">
        <v>96</v>
      </c>
      <c r="B42" s="50" t="s">
        <v>174</v>
      </c>
      <c r="C42" s="77">
        <v>15</v>
      </c>
      <c r="D42" s="81">
        <f t="shared" si="0"/>
        <v>0.5</v>
      </c>
      <c r="E42" s="77">
        <v>15</v>
      </c>
      <c r="F42" s="81">
        <f t="shared" si="1"/>
        <v>0.5</v>
      </c>
      <c r="G42" s="82">
        <f t="shared" si="2"/>
        <v>30</v>
      </c>
      <c r="H42" s="81">
        <f t="shared" si="3"/>
        <v>2.540650406504065E-3</v>
      </c>
    </row>
    <row r="43" spans="1:8" x14ac:dyDescent="0.2">
      <c r="A43" s="46" t="s">
        <v>97</v>
      </c>
      <c r="B43" s="50" t="s">
        <v>175</v>
      </c>
      <c r="C43" s="77">
        <v>1</v>
      </c>
      <c r="D43" s="81">
        <f t="shared" si="0"/>
        <v>9.433962264150943E-3</v>
      </c>
      <c r="E43" s="77">
        <v>105</v>
      </c>
      <c r="F43" s="81">
        <f t="shared" si="1"/>
        <v>0.99056603773584906</v>
      </c>
      <c r="G43" s="82">
        <f t="shared" si="2"/>
        <v>106</v>
      </c>
      <c r="H43" s="81">
        <f t="shared" si="3"/>
        <v>8.9769647696476967E-3</v>
      </c>
    </row>
    <row r="44" spans="1:8" x14ac:dyDescent="0.2">
      <c r="A44" s="46" t="s">
        <v>98</v>
      </c>
      <c r="B44" s="50" t="s">
        <v>176</v>
      </c>
      <c r="C44" s="77">
        <v>79</v>
      </c>
      <c r="D44" s="81">
        <f t="shared" si="0"/>
        <v>0.83157894736842108</v>
      </c>
      <c r="E44" s="77">
        <v>16</v>
      </c>
      <c r="F44" s="81">
        <f t="shared" si="1"/>
        <v>0.16842105263157894</v>
      </c>
      <c r="G44" s="82">
        <f t="shared" si="2"/>
        <v>95</v>
      </c>
      <c r="H44" s="81">
        <f t="shared" si="3"/>
        <v>8.0453929539295397E-3</v>
      </c>
    </row>
    <row r="45" spans="1:8" x14ac:dyDescent="0.2">
      <c r="A45" s="46" t="s">
        <v>99</v>
      </c>
      <c r="B45" s="50" t="s">
        <v>177</v>
      </c>
      <c r="C45" s="77">
        <v>89</v>
      </c>
      <c r="D45" s="81">
        <f t="shared" si="0"/>
        <v>0.93684210526315792</v>
      </c>
      <c r="E45" s="77">
        <v>6</v>
      </c>
      <c r="F45" s="81">
        <f t="shared" si="1"/>
        <v>6.3157894736842107E-2</v>
      </c>
      <c r="G45" s="82">
        <f t="shared" si="2"/>
        <v>95</v>
      </c>
      <c r="H45" s="81">
        <f t="shared" si="3"/>
        <v>8.0453929539295397E-3</v>
      </c>
    </row>
    <row r="46" spans="1:8" x14ac:dyDescent="0.2">
      <c r="A46" s="46" t="s">
        <v>100</v>
      </c>
      <c r="B46" s="50" t="s">
        <v>178</v>
      </c>
      <c r="C46" s="77">
        <v>7</v>
      </c>
      <c r="D46" s="81">
        <f t="shared" si="0"/>
        <v>0.109375</v>
      </c>
      <c r="E46" s="77">
        <v>57</v>
      </c>
      <c r="F46" s="81">
        <f t="shared" si="1"/>
        <v>0.890625</v>
      </c>
      <c r="G46" s="82">
        <f t="shared" si="2"/>
        <v>64</v>
      </c>
      <c r="H46" s="81">
        <f t="shared" si="3"/>
        <v>5.4200542005420054E-3</v>
      </c>
    </row>
    <row r="47" spans="1:8" x14ac:dyDescent="0.2">
      <c r="A47" s="46" t="s">
        <v>101</v>
      </c>
      <c r="B47" s="50" t="s">
        <v>179</v>
      </c>
      <c r="C47" s="77">
        <v>89</v>
      </c>
      <c r="D47" s="81">
        <f t="shared" si="0"/>
        <v>1</v>
      </c>
      <c r="E47" s="77"/>
      <c r="F47" s="81">
        <f t="shared" si="1"/>
        <v>0</v>
      </c>
      <c r="G47" s="82">
        <f t="shared" si="2"/>
        <v>89</v>
      </c>
      <c r="H47" s="81">
        <f t="shared" si="3"/>
        <v>7.5372628726287265E-3</v>
      </c>
    </row>
    <row r="48" spans="1:8" x14ac:dyDescent="0.2">
      <c r="A48" s="46" t="s">
        <v>102</v>
      </c>
      <c r="B48" s="50" t="s">
        <v>180</v>
      </c>
      <c r="C48" s="77">
        <v>42</v>
      </c>
      <c r="D48" s="81">
        <f t="shared" si="0"/>
        <v>0.51851851851851849</v>
      </c>
      <c r="E48" s="77">
        <v>39</v>
      </c>
      <c r="F48" s="81">
        <f t="shared" si="1"/>
        <v>0.48148148148148145</v>
      </c>
      <c r="G48" s="82">
        <f t="shared" si="2"/>
        <v>81</v>
      </c>
      <c r="H48" s="81">
        <f t="shared" si="3"/>
        <v>6.8597560975609756E-3</v>
      </c>
    </row>
    <row r="49" spans="1:8" x14ac:dyDescent="0.2">
      <c r="A49" s="46" t="s">
        <v>103</v>
      </c>
      <c r="B49" s="50" t="s">
        <v>181</v>
      </c>
      <c r="C49" s="77">
        <v>88</v>
      </c>
      <c r="D49" s="81">
        <f t="shared" si="0"/>
        <v>1</v>
      </c>
      <c r="E49" s="77"/>
      <c r="F49" s="81">
        <f t="shared" si="1"/>
        <v>0</v>
      </c>
      <c r="G49" s="82">
        <f t="shared" si="2"/>
        <v>88</v>
      </c>
      <c r="H49" s="81">
        <f t="shared" si="3"/>
        <v>7.4525745257452572E-3</v>
      </c>
    </row>
    <row r="50" spans="1:8" ht="15.75" x14ac:dyDescent="0.25">
      <c r="A50" s="101" t="s">
        <v>30</v>
      </c>
      <c r="B50" s="101"/>
      <c r="C50" s="22">
        <f>SUM(C10:C49)</f>
        <v>4728</v>
      </c>
      <c r="D50" s="53">
        <f t="shared" si="0"/>
        <v>0.40040650406504064</v>
      </c>
      <c r="E50" s="22">
        <f>SUM(E10:E49)</f>
        <v>7080</v>
      </c>
      <c r="F50" s="53">
        <f t="shared" si="1"/>
        <v>0.59959349593495936</v>
      </c>
      <c r="G50" s="22">
        <f t="shared" si="2"/>
        <v>11808</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2018-02-15T13:41:57Z</dcterms:modified>
</cp:coreProperties>
</file>