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4 Abril\"/>
    </mc:Choice>
  </mc:AlternateContent>
  <bookViews>
    <workbookView xWindow="0" yWindow="0" windowWidth="14355"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V10" i="5" l="1"/>
  <c r="W10" i="5"/>
  <c r="V11" i="5"/>
  <c r="W11" i="5"/>
  <c r="V12" i="5"/>
  <c r="W12" i="5"/>
  <c r="V13" i="5"/>
  <c r="W13" i="5"/>
  <c r="V14" i="5"/>
  <c r="W14" i="5"/>
  <c r="V15" i="5"/>
  <c r="W15" i="5"/>
  <c r="V16" i="5"/>
  <c r="W16" i="5"/>
  <c r="V17" i="5"/>
  <c r="W17" i="5"/>
  <c r="W9"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B11" i="3"/>
  <c r="B12" i="3"/>
  <c r="B13" i="3"/>
  <c r="B14" i="3"/>
  <c r="B15" i="3"/>
  <c r="B16" i="3"/>
  <c r="B17" i="3"/>
  <c r="B18" i="3"/>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H10" i="7" s="1"/>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F18" i="3" l="1"/>
  <c r="F14" i="3"/>
  <c r="C14" i="3" s="1"/>
  <c r="F10" i="3"/>
  <c r="B19" i="3"/>
  <c r="W18" i="5"/>
  <c r="X16" i="5"/>
  <c r="X14" i="5"/>
  <c r="X12" i="5"/>
  <c r="V18" i="5"/>
  <c r="X15" i="5"/>
  <c r="X11" i="5"/>
  <c r="F9" i="3"/>
  <c r="E9" i="3" s="1"/>
  <c r="F15" i="3"/>
  <c r="C15" i="3" s="1"/>
  <c r="F11" i="3"/>
  <c r="C11" i="3" s="1"/>
  <c r="F17" i="3"/>
  <c r="C17" i="3" s="1"/>
  <c r="F13" i="3"/>
  <c r="C13" i="3" s="1"/>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G14" i="6"/>
  <c r="C10" i="6"/>
  <c r="C13" i="6"/>
  <c r="C12" i="6"/>
  <c r="C11" i="6"/>
  <c r="E10" i="6"/>
  <c r="E15" i="6"/>
  <c r="E14" i="6"/>
  <c r="E13" i="6"/>
  <c r="E12" i="6"/>
  <c r="E11" i="6"/>
  <c r="C9" i="3"/>
  <c r="C18" i="3"/>
  <c r="C12" i="3"/>
  <c r="C10" i="3"/>
  <c r="E18" i="3"/>
  <c r="E12" i="3"/>
  <c r="E10" i="3"/>
  <c r="E13" i="3" l="1"/>
  <c r="C16" i="3"/>
  <c r="E14" i="3"/>
  <c r="E11" i="3"/>
  <c r="E15" i="3"/>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<sst xmlns="http://schemas.openxmlformats.org/spreadsheetml/2006/main" count="282" uniqueCount="183">
  <si>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</si>
  <si>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</si>
  <si>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</si>
  <si>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</si>
  <si>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</si>
  <si>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</si>
  <si>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</si>
  <si>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</si>
  <si>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</si>
  <si>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</si>
  <si>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</si>
  <si>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</si>
  <si>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</si>
  <si>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</si>
  <si>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</si>
  <si>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</si>
  <si>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</si>
  <si>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</si>
  <si>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</si>
  <si>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</si>
  <si>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</si>
  <si>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</si>
  <si>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</si>
  <si>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</si>
  <si>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</si>
  <si>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</si>
  <si>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</si>
  <si>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</si>
  <si>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</si>
  <si>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</si>
  <si>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</si>
  <si>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</si>
  <si>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</si>
  <si>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</si>
  <si>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</si>
  <si>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</si>
  <si>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</si>
  <si>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</si>
  <si>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</si>
  <si>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</si>
  <si>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</si>
  <si>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</si>
  <si>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</si>
  <si>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</si>
  <si>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</si>
  <si>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</si>
  <si>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</si>
  <si>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</si>
  <si>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</si>
  <si>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</si>
  <si>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</si>
  <si>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</si>
  <si>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</si>
  <si>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</si>
  <si>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</si>
  <si>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</si>
  <si>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</si>
  <si>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</si>
  <si>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</si>
  <si>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</si>
  <si>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</si>
  <si>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</si>
  <si>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</si>
  <si>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</si>
  <si>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</si>
  <si>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</si>
  <si>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</si>
  <si>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</si>
  <si>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</si>
  <si>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</si>
  <si>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</si>
  <si>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</si>
  <si>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</si>
  <si>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</si>
  <si>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</si>
  <si>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</si>
  <si>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</si>
  <si>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</si>
  <si>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</si>
  <si>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</si>
  <si>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</si>
  <si>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</si>
  <si>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</si>
  <si>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</si>
  <si>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</si>
  <si>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</si>
  <si>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</si>
  <si>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</si>
  <si>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</si>
  <si>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</si>
  <si>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</si>
  <si>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</si>
  <si>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</si>
  <si>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</si>
  <si>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</si>
  <si>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</si>
  <si>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</si>
  <si>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</si>
  <si>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</si>
  <si>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</si>
  <si>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</si>
  <si>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</si>
  <si>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</si>
  <si>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</si>
  <si>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</si>
  <si>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</si>
  <si>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</si>
  <si>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</si>
  <si>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</si>
  <si>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</si>
  <si>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</si>
  <si>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</si>
  <si>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</si>
  <si>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</si>
  <si>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</si>
  <si>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</si>
  <si>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</si>
  <si>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</si>
  <si>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</si>
  <si>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</si>
  <si>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</si>
  <si>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</si>
  <si>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</si>
  <si>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</si>
  <si>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</si>
  <si>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</si>
  <si>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</si>
  <si>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</si>
  <si>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</si>
  <si>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</si>
  <si>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</si>
  <si>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</si>
  <si>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</si>
  <si>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</si>
  <si>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</si>
  <si>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</si>
  <si>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Albañiles</t>
  </si>
  <si>
    <t>Mozos de carga y descarga, almacén y/o mercado de abastos</t>
  </si>
  <si>
    <t>Reponedores de hipermercado</t>
  </si>
  <si>
    <t>Pinches de cocina</t>
  </si>
  <si>
    <t>Jardineros, en general</t>
  </si>
  <si>
    <t>Ordenanzas</t>
  </si>
  <si>
    <t>Cajeros de comercio</t>
  </si>
  <si>
    <t>Conductores de furgoneta, hasta 3,5 t.</t>
  </si>
  <si>
    <t>Maestros de educación primaria, en general</t>
  </si>
  <si>
    <t>Trabajadores agrícolas excepto en huertas, invernaderos, viveros y jardines</t>
  </si>
  <si>
    <t>Dependientes de tejidos y prendas de vestir</t>
  </si>
  <si>
    <t>Asistentes domiciliarios</t>
  </si>
  <si>
    <t>Conductores de camión, en general</t>
  </si>
  <si>
    <t>Pintores y/o empapeladores</t>
  </si>
  <si>
    <t>Agentes comerciales</t>
  </si>
  <si>
    <t>Asistentes, acompañantes de personas</t>
  </si>
  <si>
    <t>Auxiliares de enfermería</t>
  </si>
  <si>
    <t>Peones agrícolas, en general</t>
  </si>
  <si>
    <t>Cuidadores de guardería infantil</t>
  </si>
  <si>
    <t>Carpinteros en general</t>
  </si>
  <si>
    <t>Enfermeros de cuidados generales</t>
  </si>
  <si>
    <t>Barrenderos</t>
  </si>
  <si>
    <t>Peluqueros de señoras</t>
  </si>
  <si>
    <t>Cocineros, en general</t>
  </si>
  <si>
    <t>Camareros de piso (hostelería)</t>
  </si>
  <si>
    <t>Empleados administrativos de entidades financieras</t>
  </si>
  <si>
    <t>Peones de la industria de la alimentación, bebidas y tabaco</t>
  </si>
  <si>
    <t>Empleados de hogar</t>
  </si>
  <si>
    <t>Peones de obras publicas, en general</t>
  </si>
  <si>
    <t>Mantenedores de edificios</t>
  </si>
  <si>
    <t>Electricistas de mantenimiento y reparación, en general</t>
  </si>
  <si>
    <t>Cuidadores de niños en domicilio</t>
  </si>
  <si>
    <t>Mecánicos-ajustadores del automóvil, en general (turismos y furgonetas)</t>
  </si>
  <si>
    <t>ABRIL / 2016</t>
  </si>
  <si>
    <t>Nº de Personas Desempleadas en Abril de 2016 disgregado por  Intervalo de Edad y Sexo y relacionado con la Población en Edad Económicamente Activa</t>
  </si>
  <si>
    <r>
      <t xml:space="preserve">Porcentaje de personas desempleadas en relación con la PEEA por grupos de edad y sexo en la ciudad en Abril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</si>
  <si>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Abril de 2016 disgregada por Intervalo de Edad y Sexo en relación con el desmpleo en su Intervalo de Edad</t>
  </si>
  <si>
    <r>
      <t>Porcentaje de hombres y mujeres desempleadas en relación con la PEEA de su grupo de edad en la ciudad de Badajoz en Abril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</si>
  <si>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r>
      <t xml:space="preserve">Porcenteje de mujeres y hombres desempleados según niveles formativos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</si>
  <si>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Abril de 2016 disgregado por Niveles de Estudios y Sexo y relacionandolo con el porcentaje del total del Desempleo registrado en el mes.</t>
  </si>
  <si>
    <t>Nº de Personas Desempleadas en Abril de 2016 disgregadas por Niveles de Estudios, Intervalo de Edad y Sexo</t>
  </si>
  <si>
    <t>ABRIL / 2015</t>
  </si>
  <si>
    <t>Nº de Personas Desempledas en Abril de 2016 disgregadas por Sectores de Actividad y Sexo y relacionandolo con la representatividad de cada sexo en cada sector</t>
  </si>
  <si>
    <r>
      <t xml:space="preserve">Porcentaje de desempleo por sectores de actividad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</si>
  <si>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</si>
  <si>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Peones del transporte, en general</t>
  </si>
  <si>
    <t xml:space="preserve">Las 40 Ocupaciones más demandadas en Abril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</si>
</sst>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0">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3" fontId="0" fillId="0" borderId="0" xfId="0" applyNumberFormat="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numCache>
            </c:numRef>
          </c:val>
        </c:ser>
        <c:dLbls>
          <c:showLegendKey val="0"/>
          <c:showVal val="0"/>
          <c:showCatName val="0"/>
          <c:showSerName val="0"/>
          <c:showPercent val="0"/>
          <c:showBubbleSize val="0"/>
        </c:dLbls>
        <c:gapWidth val="150"/>
        <c:overlap val="100"/>
        <c:axId val="664125904"/>
        <c:axId val="664126688"/>
      </c:barChart>
      <c:dateAx>
        <c:axId val="664125904"/>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26688"/>
        <c:crosses val="autoZero"/>
        <c:auto val="1"/>
        <c:lblOffset val="100"/>
        <c:baseTimeUnit val="months"/>
      </c:dateAx>
      <c:valAx>
        <c:axId val="6641266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25904"/>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5.2598023589416641E-2</c:v>
                </c:pt>
                <c:pt idx="1">
                  <c:v>0.14641814507073883</c:v>
                </c:pt>
                <c:pt idx="2">
                  <c:v>0.19884249689954528</c:v>
                </c:pt>
                <c:pt idx="3">
                  <c:v>0.15874163804013741</c:v>
                </c:pt>
                <c:pt idx="4">
                  <c:v>0.14431836343295509</c:v>
                </c:pt>
                <c:pt idx="5">
                  <c:v>0.15003148614609571</c:v>
                </c:pt>
                <c:pt idx="6">
                  <c:v>0.17547269835660009</c:v>
                </c:pt>
                <c:pt idx="7">
                  <c:v>0.17792543373938724</c:v>
                </c:pt>
                <c:pt idx="8">
                  <c:v>0.19020426092686141</c:v>
                </c:pt>
                <c:pt idx="9">
                  <c:v>0.13202324937724882</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5.2472250252270432E-2</c:v>
                </c:pt>
                <c:pt idx="1">
                  <c:v>0.16757784644639886</c:v>
                </c:pt>
                <c:pt idx="2">
                  <c:v>0.2374419586323343</c:v>
                </c:pt>
                <c:pt idx="3">
                  <c:v>0.19223985890652556</c:v>
                </c:pt>
                <c:pt idx="4">
                  <c:v>0.21050171392957306</c:v>
                </c:pt>
                <c:pt idx="5">
                  <c:v>0.20272461887771651</c:v>
                </c:pt>
                <c:pt idx="6">
                  <c:v>0.22129645059156808</c:v>
                </c:pt>
                <c:pt idx="7">
                  <c:v>0.20976367086424014</c:v>
                </c:pt>
                <c:pt idx="8">
                  <c:v>0.2011173184357542</c:v>
                </c:pt>
                <c:pt idx="9">
                  <c:v>0.16504369538077404</c:v>
                </c:pt>
              </c:numCache>
            </c:numRef>
          </c:val>
        </c:ser>
        <c:dLbls>
          <c:showLegendKey val="0"/>
          <c:showVal val="0"/>
          <c:showCatName val="0"/>
          <c:showSerName val="0"/>
          <c:showPercent val="0"/>
          <c:showBubbleSize val="0"/>
        </c:dLbls>
        <c:gapWidth val="199"/>
        <c:axId val="664127864"/>
        <c:axId val="664128256"/>
      </c:barChart>
      <c:catAx>
        <c:axId val="66412786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28256"/>
        <c:crosses val="autoZero"/>
        <c:auto val="1"/>
        <c:lblAlgn val="ctr"/>
        <c:lblOffset val="100"/>
        <c:noMultiLvlLbl val="0"/>
      </c:catAx>
      <c:valAx>
        <c:axId val="664128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278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0.51401869158878499</c:v>
                </c:pt>
                <c:pt idx="1">
                  <c:v>0.48047162859248344</c:v>
                </c:pt>
                <c:pt idx="2">
                  <c:v>0.46094873023478677</c:v>
                </c:pt>
                <c:pt idx="3">
                  <c:v>0.44613821138211385</c:v>
                </c:pt>
                <c:pt idx="4">
                  <c:v>0.40062111801242234</c:v>
                </c:pt>
                <c:pt idx="5">
                  <c:v>0.43259192010894237</c:v>
                </c:pt>
                <c:pt idx="6">
                  <c:v>0.42783283067643257</c:v>
                </c:pt>
                <c:pt idx="7">
                  <c:v>0.44220183486238535</c:v>
                </c:pt>
                <c:pt idx="8">
                  <c:v>0.46211312700106721</c:v>
                </c:pt>
                <c:pt idx="9">
                  <c:v>0.41915641476274162</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0.48598130841121495</c:v>
                </c:pt>
                <c:pt idx="1">
                  <c:v>0.51952837140751662</c:v>
                </c:pt>
                <c:pt idx="2">
                  <c:v>0.53905126976521323</c:v>
                </c:pt>
                <c:pt idx="3">
                  <c:v>0.55386178861788615</c:v>
                </c:pt>
                <c:pt idx="4">
                  <c:v>0.59937888198757761</c:v>
                </c:pt>
                <c:pt idx="5">
                  <c:v>0.56740807989105768</c:v>
                </c:pt>
                <c:pt idx="6">
                  <c:v>0.57216716932356748</c:v>
                </c:pt>
                <c:pt idx="7">
                  <c:v>0.55779816513761471</c:v>
                </c:pt>
                <c:pt idx="8">
                  <c:v>0.53788687299893279</c:v>
                </c:pt>
                <c:pt idx="9">
                  <c:v>0.58084358523725832</c:v>
                </c:pt>
              </c:numCache>
            </c:numRef>
          </c:val>
        </c:ser>
        <c:dLbls>
          <c:showLegendKey val="0"/>
          <c:showVal val="0"/>
          <c:showCatName val="0"/>
          <c:showSerName val="0"/>
          <c:showPercent val="0"/>
          <c:showBubbleSize val="0"/>
        </c:dLbls>
        <c:gapWidth val="150"/>
        <c:overlap val="100"/>
        <c:axId val="664140800"/>
        <c:axId val="664137664"/>
      </c:barChart>
      <c:catAx>
        <c:axId val="6641408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37664"/>
        <c:crosses val="autoZero"/>
        <c:auto val="1"/>
        <c:lblAlgn val="ctr"/>
        <c:lblOffset val="100"/>
        <c:noMultiLvlLbl val="0"/>
      </c:catAx>
      <c:valAx>
        <c:axId val="6641376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408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3.6716940631531378E-3</c:v>
                </c:pt>
                <c:pt idx="1">
                  <c:v>0.10099983053719709</c:v>
                </c:pt>
                <c:pt idx="2">
                  <c:v>0.23645709766706208</c:v>
                </c:pt>
                <c:pt idx="3">
                  <c:v>2.2595040388634694E-4</c:v>
                </c:pt>
                <c:pt idx="4">
                  <c:v>2.6605660057617352E-2</c:v>
                </c:pt>
                <c:pt idx="5">
                  <c:v>2.1352313167259787E-2</c:v>
                </c:pt>
                <c:pt idx="6">
                  <c:v>1.9262271931311078E-2</c:v>
                </c:pt>
                <c:pt idx="7">
                  <c:v>1.6494379483703327E-2</c:v>
                </c:pt>
                <c:pt idx="8">
                  <c:v>1.626842907981698E-2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6.6090493136756485E-3</c:v>
                </c:pt>
                <c:pt idx="1">
                  <c:v>0.11546065638592329</c:v>
                </c:pt>
                <c:pt idx="2">
                  <c:v>0.248771394678868</c:v>
                </c:pt>
                <c:pt idx="3">
                  <c:v>4.5190080777269387E-4</c:v>
                </c:pt>
                <c:pt idx="4">
                  <c:v>3.6321527424730271E-2</c:v>
                </c:pt>
                <c:pt idx="5">
                  <c:v>4.9991526859854259E-2</c:v>
                </c:pt>
                <c:pt idx="6">
                  <c:v>2.7114048466361635E-2</c:v>
                </c:pt>
                <c:pt idx="7">
                  <c:v>4.3438965147150198E-2</c:v>
                </c:pt>
                <c:pt idx="8">
                  <c:v>3.0503304524656837E-2</c:v>
                </c:pt>
              </c:numCache>
            </c:numRef>
          </c:val>
        </c:ser>
        <c:dLbls>
          <c:showLegendKey val="0"/>
          <c:showVal val="0"/>
          <c:showCatName val="0"/>
          <c:showSerName val="0"/>
          <c:showPercent val="0"/>
          <c:showBubbleSize val="0"/>
        </c:dLbls>
        <c:gapWidth val="269"/>
        <c:overlap val="-20"/>
        <c:axId val="664140408"/>
        <c:axId val="664140016"/>
      </c:barChart>
      <c:catAx>
        <c:axId val="664140408"/>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40016"/>
        <c:crosses val="autoZero"/>
        <c:auto val="1"/>
        <c:lblAlgn val="ctr"/>
        <c:lblOffset val="100"/>
        <c:noMultiLvlLbl val="0"/>
      </c:catAx>
      <c:valAx>
        <c:axId val="6641400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404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0.62483829236739974</c:v>
                </c:pt>
                <c:pt idx="1">
                  <c:v>0.50455373406193083</c:v>
                </c:pt>
                <c:pt idx="2">
                  <c:v>0.38588732935973852</c:v>
                </c:pt>
                <c:pt idx="3">
                  <c:v>0.88758620689655177</c:v>
                </c:pt>
                <c:pt idx="4">
                  <c:v>0.39605657951135875</c:v>
                </c:pt>
                <c:pt idx="5">
                  <c:v>0.3345476624165149</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0.37516170763260026</c:v>
                </c:pt>
                <c:pt idx="1">
                  <c:v>0.49544626593806923</c:v>
                </c:pt>
                <c:pt idx="2">
                  <c:v>0.61411267064026154</c:v>
                </c:pt>
                <c:pt idx="3">
                  <c:v>0.11241379310344828</c:v>
                </c:pt>
                <c:pt idx="4">
                  <c:v>0.60394342048864125</c:v>
                </c:pt>
                <c:pt idx="5">
                  <c:v>0.6654523375834851</c:v>
                </c:pt>
              </c:numCache>
            </c:numRef>
          </c:val>
        </c:ser>
        <c:dLbls>
          <c:showLegendKey val="0"/>
          <c:showVal val="0"/>
          <c:showCatName val="0"/>
          <c:showSerName val="0"/>
          <c:showPercent val="0"/>
          <c:showBubbleSize val="0"/>
        </c:dLbls>
        <c:gapWidth val="150"/>
        <c:overlap val="100"/>
        <c:axId val="664138448"/>
        <c:axId val="664138840"/>
      </c:barChart>
      <c:catAx>
        <c:axId val="6641384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38840"/>
        <c:crosses val="autoZero"/>
        <c:auto val="1"/>
        <c:lblAlgn val="ctr"/>
        <c:lblOffset val="100"/>
        <c:noMultiLvlLbl val="0"/>
      </c:catAx>
      <c:valAx>
        <c:axId val="6641388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384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4.3664915551036548E-2</c:v>
                </c:pt>
                <c:pt idx="1">
                  <c:v>6.2023385866802234E-2</c:v>
                </c:pt>
                <c:pt idx="2">
                  <c:v>0.58758402530644527</c:v>
                </c:pt>
                <c:pt idx="3">
                  <c:v>8.1907021408800768E-2</c:v>
                </c:pt>
                <c:pt idx="4">
                  <c:v>0.13178557306671185</c:v>
                </c:pt>
                <c:pt idx="5">
                  <c:v>9.3035078800203355E-2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3" t="s">
        <v>127</v>
      </c>
      <c r="B3" s="83"/>
      <c r="C3" s="83"/>
      <c r="D3" s="83"/>
      <c r="E3" s="83"/>
      <c r="F3" s="83"/>
      <c r="G3" s="83"/>
      <c r="H3" s="83"/>
      <c r="I3" s="83"/>
    </row>
    <row r="4" spans="1:15" ht="15" x14ac:dyDescent="0.25">
      <c r="A4" s="83"/>
      <c r="B4" s="83"/>
      <c r="C4" s="83"/>
      <c r="D4" s="83"/>
      <c r="E4" s="83"/>
      <c r="F4" s="83"/>
      <c r="G4" s="83"/>
      <c r="H4" s="83"/>
      <c r="I4" s="83"/>
    </row>
    <row r="5" spans="1:15" x14ac:dyDescent="0.25">
      <c r="J5" s="82"/>
      <c r="K5" s="82"/>
      <c r="L5" s="82"/>
      <c r="M5" s="82"/>
      <c r="N5" s="82"/>
      <c r="O5" s="82"/>
    </row>
    <row r="6" spans="1:15" x14ac:dyDescent="0.25">
      <c r="J6" s="8"/>
      <c r="K6" s="9"/>
      <c r="L6" s="5"/>
      <c r="M6" s="9"/>
      <c r="N6" s="10"/>
      <c r="O6" s="11"/>
    </row>
    <row r="7" spans="1:15" x14ac:dyDescent="0.25">
      <c r="B7" s="84" t="s">
        <v>128</v>
      </c>
      <c r="C7" s="84"/>
      <c r="D7" s="84"/>
      <c r="E7" s="85" t="s">
        <v>23</v>
      </c>
      <c r="F7" s="85"/>
      <c r="G7" s="85"/>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3" t="s">
        <v>115</v>
      </c>
      <c r="B4" s="83"/>
      <c r="C4" s="83"/>
      <c r="D4" s="83"/>
      <c r="E4" s="83"/>
      <c r="F4" s="83"/>
      <c r="G4" s="83"/>
      <c r="H4" s="83"/>
      <c r="I4" s="64"/>
      <c r="J4" s="64"/>
    </row>
    <row r="5" spans="1:10" x14ac:dyDescent="0.25">
      <c r="A5" s="64"/>
      <c r="B5" s="64"/>
      <c r="C5" s="64"/>
      <c r="D5" s="64"/>
      <c r="E5" s="64"/>
      <c r="F5" s="64"/>
      <c r="G5" s="64"/>
      <c r="H5" s="64"/>
      <c r="I5" s="64"/>
      <c r="J5" s="64"/>
    </row>
    <row r="7" spans="1:10" x14ac:dyDescent="0.25">
      <c r="A7" s="70" t="s">
        <v>116</v>
      </c>
      <c r="B7" s="86" t="s">
        <v>119</v>
      </c>
      <c r="C7" s="86"/>
      <c r="D7" s="86"/>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7" t="s">
        <v>121</v>
      </c>
      <c r="G27" s="87"/>
      <c r="H27" s="87"/>
      <c r="I27" s="87"/>
      <c r="J27" s="87"/>
      <c r="K27" s="87"/>
      <c r="L27" s="87"/>
      <c r="M27" s="87"/>
      <c r="N27" s="87"/>
      <c r="O27" s="87"/>
    </row>
    <row r="28" spans="1:15" x14ac:dyDescent="0.25">
      <c r="A28" s="69">
        <v>40756</v>
      </c>
      <c r="B28" s="20">
        <v>7490</v>
      </c>
      <c r="C28" s="20">
        <v>9299</v>
      </c>
      <c r="D28" s="20">
        <f t="shared" si="0"/>
        <v>16789</v>
      </c>
      <c r="F28" s="87"/>
      <c r="G28" s="87"/>
      <c r="H28" s="87"/>
      <c r="I28" s="87"/>
      <c r="J28" s="87"/>
      <c r="K28" s="87"/>
      <c r="L28" s="87"/>
      <c r="M28" s="87"/>
      <c r="N28" s="87"/>
      <c r="O28" s="87"/>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5" x14ac:dyDescent="0.25">
      <c r="A81" s="69">
        <v>42370</v>
      </c>
      <c r="B81" s="67">
        <v>8293</v>
      </c>
      <c r="C81" s="67">
        <v>10079</v>
      </c>
      <c r="D81" s="67">
        <f t="shared" ref="D81:D92" si="2">B81+C81</f>
        <v>18372</v>
      </c>
    </row>
    <row r="82" spans="1:5" x14ac:dyDescent="0.25">
      <c r="A82" s="69">
        <v>42401</v>
      </c>
      <c r="B82" s="67">
        <v>8179</v>
      </c>
      <c r="C82" s="67">
        <v>10090</v>
      </c>
      <c r="D82" s="67">
        <f t="shared" si="2"/>
        <v>18269</v>
      </c>
    </row>
    <row r="83" spans="1:5" x14ac:dyDescent="0.25">
      <c r="A83" s="69">
        <v>42430</v>
      </c>
      <c r="B83" s="67">
        <v>8031</v>
      </c>
      <c r="C83" s="67">
        <v>9929</v>
      </c>
      <c r="D83" s="67">
        <f t="shared" si="2"/>
        <v>17960</v>
      </c>
    </row>
    <row r="84" spans="1:5" x14ac:dyDescent="0.25">
      <c r="A84" s="69">
        <v>42461</v>
      </c>
      <c r="B84" s="67">
        <v>7813</v>
      </c>
      <c r="C84" s="67">
        <v>9890</v>
      </c>
      <c r="D84" s="67">
        <f t="shared" si="2"/>
        <v>17703</v>
      </c>
      <c r="E84" s="81"/>
    </row>
    <row r="85" spans="1:5" x14ac:dyDescent="0.25">
      <c r="A85" s="69">
        <v>42491</v>
      </c>
      <c r="B85" s="67"/>
      <c r="C85" s="67"/>
      <c r="D85" s="67">
        <f t="shared" si="2"/>
        <v>0</v>
      </c>
    </row>
    <row r="86" spans="1:5" x14ac:dyDescent="0.25">
      <c r="A86" s="69">
        <v>42522</v>
      </c>
      <c r="B86" s="67"/>
      <c r="C86" s="67"/>
      <c r="D86" s="67">
        <f t="shared" si="2"/>
        <v>0</v>
      </c>
    </row>
    <row r="87" spans="1:5" x14ac:dyDescent="0.25">
      <c r="A87" s="69">
        <v>42552</v>
      </c>
      <c r="B87" s="67"/>
      <c r="C87" s="67"/>
      <c r="D87" s="67">
        <f t="shared" si="2"/>
        <v>0</v>
      </c>
    </row>
    <row r="88" spans="1:5" x14ac:dyDescent="0.25">
      <c r="A88" s="69">
        <v>42583</v>
      </c>
      <c r="B88" s="67"/>
      <c r="C88" s="67"/>
      <c r="D88" s="67">
        <f t="shared" si="2"/>
        <v>0</v>
      </c>
    </row>
    <row r="89" spans="1:5" x14ac:dyDescent="0.25">
      <c r="A89" s="69">
        <v>42614</v>
      </c>
      <c r="B89" s="67"/>
      <c r="C89" s="67"/>
      <c r="D89" s="67">
        <f t="shared" si="2"/>
        <v>0</v>
      </c>
    </row>
    <row r="90" spans="1:5" x14ac:dyDescent="0.25">
      <c r="A90" s="69">
        <v>42644</v>
      </c>
      <c r="B90" s="67"/>
      <c r="C90" s="67"/>
      <c r="D90" s="67">
        <f t="shared" si="2"/>
        <v>0</v>
      </c>
    </row>
    <row r="91" spans="1:5" x14ac:dyDescent="0.25">
      <c r="A91" s="69">
        <v>42675</v>
      </c>
      <c r="B91" s="67"/>
      <c r="C91" s="67"/>
      <c r="D91" s="67">
        <f t="shared" si="2"/>
        <v>0</v>
      </c>
    </row>
    <row r="92" spans="1:5" x14ac:dyDescent="0.25">
      <c r="A92" s="69">
        <v>42705</v>
      </c>
      <c r="B92" s="67"/>
      <c r="C92" s="67"/>
      <c r="D92" s="67">
        <f t="shared" si="2"/>
        <v>0</v>
      </c>
    </row>
    <row r="93" spans="1:5" x14ac:dyDescent="0.25">
      <c r="A93" s="65"/>
    </row>
    <row r="94" spans="1:5" x14ac:dyDescent="0.25">
      <c r="A94" s="65"/>
    </row>
    <row r="95" spans="1:5" x14ac:dyDescent="0.25">
      <c r="A95" s="65"/>
    </row>
    <row r="96" spans="1:5"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3" t="s">
        <v>170</v>
      </c>
      <c r="B3" s="83"/>
      <c r="C3" s="83"/>
      <c r="D3" s="83"/>
      <c r="E3" s="83"/>
      <c r="F3" s="83"/>
      <c r="G3" s="83"/>
      <c r="H3" s="83"/>
      <c r="I3" s="83"/>
      <c r="J3" s="83"/>
    </row>
    <row r="4" spans="1:10" s="48" customFormat="1" ht="15.75" x14ac:dyDescent="0.25">
      <c r="A4" s="83"/>
      <c r="B4" s="83"/>
      <c r="C4" s="83"/>
      <c r="D4" s="83"/>
      <c r="E4" s="83"/>
      <c r="F4" s="83"/>
      <c r="G4" s="83"/>
      <c r="H4" s="83"/>
      <c r="I4" s="83"/>
      <c r="J4" s="83"/>
    </row>
    <row r="5" spans="1:10" s="48" customFormat="1" ht="15.75" x14ac:dyDescent="0.25"/>
    <row r="7" spans="1:10" x14ac:dyDescent="0.2">
      <c r="A7" s="91" t="s">
        <v>169</v>
      </c>
      <c r="B7" s="91"/>
      <c r="C7" s="91"/>
      <c r="D7" s="91"/>
      <c r="E7" s="91"/>
      <c r="F7" s="91"/>
      <c r="G7" s="91"/>
      <c r="H7" s="91"/>
      <c r="I7" s="91"/>
      <c r="J7" s="91"/>
    </row>
    <row r="8" spans="1:10" x14ac:dyDescent="0.2">
      <c r="A8" s="88" t="s">
        <v>112</v>
      </c>
      <c r="B8" s="90" t="s">
        <v>106</v>
      </c>
      <c r="C8" s="90"/>
      <c r="D8" s="90"/>
      <c r="E8" s="90" t="s">
        <v>2</v>
      </c>
      <c r="F8" s="90"/>
      <c r="G8" s="90"/>
      <c r="H8" s="90" t="s">
        <v>3</v>
      </c>
      <c r="I8" s="90"/>
      <c r="J8" s="90"/>
    </row>
    <row r="9" spans="1:10" s="24" customFormat="1" ht="31.5" customHeight="1" x14ac:dyDescent="0.25">
      <c r="A9" s="89"/>
      <c r="B9" s="25" t="s">
        <v>22</v>
      </c>
      <c r="C9" s="25" t="s">
        <v>23</v>
      </c>
      <c r="D9" s="42" t="s">
        <v>104</v>
      </c>
      <c r="E9" s="25" t="s">
        <v>24</v>
      </c>
      <c r="F9" s="25" t="s">
        <v>23</v>
      </c>
      <c r="G9" s="42" t="s">
        <v>105</v>
      </c>
      <c r="H9" s="25" t="s">
        <v>25</v>
      </c>
      <c r="I9" s="25" t="s">
        <v>23</v>
      </c>
      <c r="J9" s="18" t="s">
        <v>26</v>
      </c>
    </row>
    <row r="10" spans="1:10" x14ac:dyDescent="0.2">
      <c r="A10" s="19" t="s">
        <v>7</v>
      </c>
      <c r="B10" s="77">
        <v>165</v>
      </c>
      <c r="C10" s="20">
        <f>'Población Badajoz'!E12</f>
        <v>3137</v>
      </c>
      <c r="D10" s="51">
        <f>B10/C10</f>
        <v>5.2598023589416641E-2</v>
      </c>
      <c r="E10" s="77">
        <v>156</v>
      </c>
      <c r="F10" s="20">
        <f>'Población Badajoz'!F12</f>
        <v>2973</v>
      </c>
      <c r="G10" s="51">
        <f>E10/F10</f>
        <v>5.2472250252270432E-2</v>
      </c>
      <c r="H10" s="20">
        <f>B10+E10</f>
        <v>321</v>
      </c>
      <c r="I10" s="20">
        <f>C10+F10</f>
        <v>6110</v>
      </c>
      <c r="J10" s="51">
        <f>H10/I10</f>
        <v>5.2536824877250407E-2</v>
      </c>
    </row>
    <row r="11" spans="1:10" x14ac:dyDescent="0.2">
      <c r="A11" s="19" t="s">
        <v>8</v>
      </c>
      <c r="B11" s="77">
        <v>652</v>
      </c>
      <c r="C11" s="20">
        <f>'Población Badajoz'!E13</f>
        <v>4453</v>
      </c>
      <c r="D11" s="51">
        <f t="shared" ref="D11:D20" si="0">B11/C11</f>
        <v>0.14641814507073883</v>
      </c>
      <c r="E11" s="77">
        <v>705</v>
      </c>
      <c r="F11" s="20">
        <f>'Población Badajoz'!F13</f>
        <v>4207</v>
      </c>
      <c r="G11" s="51">
        <f t="shared" ref="G11:G20" si="1">E11/F11</f>
        <v>0.16757784644639886</v>
      </c>
      <c r="H11" s="20">
        <f t="shared" ref="H11:H19" si="2">B11+E11</f>
        <v>1357</v>
      </c>
      <c r="I11" s="20">
        <f t="shared" ref="I11:I19" si="3">C11+F11</f>
        <v>8660</v>
      </c>
      <c r="J11" s="51">
        <f t="shared" ref="J11:J20" si="4">H11/I11</f>
        <v>0.15669745958429562</v>
      </c>
    </row>
    <row r="12" spans="1:10" x14ac:dyDescent="0.2">
      <c r="A12" s="19" t="s">
        <v>9</v>
      </c>
      <c r="B12" s="77">
        <v>962</v>
      </c>
      <c r="C12" s="20">
        <f>'Población Badajoz'!E14</f>
        <v>4838</v>
      </c>
      <c r="D12" s="51">
        <f t="shared" si="0"/>
        <v>0.19884249689954528</v>
      </c>
      <c r="E12" s="77">
        <v>1125</v>
      </c>
      <c r="F12" s="20">
        <f>'Población Badajoz'!F14</f>
        <v>4738</v>
      </c>
      <c r="G12" s="51">
        <f t="shared" si="1"/>
        <v>0.2374419586323343</v>
      </c>
      <c r="H12" s="20">
        <f t="shared" si="2"/>
        <v>2087</v>
      </c>
      <c r="I12" s="20">
        <f t="shared" si="3"/>
        <v>9576</v>
      </c>
      <c r="J12" s="51">
        <f t="shared" si="4"/>
        <v>0.21794068504594821</v>
      </c>
    </row>
    <row r="13" spans="1:10" x14ac:dyDescent="0.2">
      <c r="A13" s="19" t="s">
        <v>10</v>
      </c>
      <c r="B13" s="77">
        <v>878</v>
      </c>
      <c r="C13" s="20">
        <f>'Población Badajoz'!E15</f>
        <v>5531</v>
      </c>
      <c r="D13" s="51">
        <f t="shared" si="0"/>
        <v>0.15874163804013741</v>
      </c>
      <c r="E13" s="77">
        <v>1090</v>
      </c>
      <c r="F13" s="20">
        <f>'Población Badajoz'!F15</f>
        <v>5670</v>
      </c>
      <c r="G13" s="51">
        <f t="shared" si="1"/>
        <v>0.19223985890652556</v>
      </c>
      <c r="H13" s="20">
        <f t="shared" si="2"/>
        <v>1968</v>
      </c>
      <c r="I13" s="20">
        <f t="shared" si="3"/>
        <v>11201</v>
      </c>
      <c r="J13" s="51">
        <f t="shared" si="4"/>
        <v>0.17569859833943399</v>
      </c>
    </row>
    <row r="14" spans="1:10" x14ac:dyDescent="0.2">
      <c r="A14" s="19" t="s">
        <v>11</v>
      </c>
      <c r="B14" s="77">
        <v>903</v>
      </c>
      <c r="C14" s="20">
        <f>'Población Badajoz'!E16</f>
        <v>6257</v>
      </c>
      <c r="D14" s="51">
        <f t="shared" si="0"/>
        <v>0.14431836343295509</v>
      </c>
      <c r="E14" s="77">
        <v>1351</v>
      </c>
      <c r="F14" s="20">
        <f>'Población Badajoz'!F16</f>
        <v>6418</v>
      </c>
      <c r="G14" s="51">
        <f t="shared" si="1"/>
        <v>0.21050171392957306</v>
      </c>
      <c r="H14" s="20">
        <f t="shared" si="2"/>
        <v>2254</v>
      </c>
      <c r="I14" s="20">
        <f t="shared" si="3"/>
        <v>12675</v>
      </c>
      <c r="J14" s="51">
        <f t="shared" si="4"/>
        <v>0.17783037475345168</v>
      </c>
    </row>
    <row r="15" spans="1:10" x14ac:dyDescent="0.2">
      <c r="A15" s="19" t="s">
        <v>12</v>
      </c>
      <c r="B15" s="77">
        <v>953</v>
      </c>
      <c r="C15" s="20">
        <f>'Población Badajoz'!E17</f>
        <v>6352</v>
      </c>
      <c r="D15" s="51">
        <f t="shared" si="0"/>
        <v>0.15003148614609571</v>
      </c>
      <c r="E15" s="77">
        <v>1250</v>
      </c>
      <c r="F15" s="20">
        <f>'Población Badajoz'!F17</f>
        <v>6166</v>
      </c>
      <c r="G15" s="51">
        <f t="shared" si="1"/>
        <v>0.20272461887771651</v>
      </c>
      <c r="H15" s="20">
        <f t="shared" si="2"/>
        <v>2203</v>
      </c>
      <c r="I15" s="20">
        <f t="shared" si="3"/>
        <v>12518</v>
      </c>
      <c r="J15" s="51">
        <f t="shared" si="4"/>
        <v>0.17598657932577089</v>
      </c>
    </row>
    <row r="16" spans="1:10" x14ac:dyDescent="0.2">
      <c r="A16" s="19" t="s">
        <v>13</v>
      </c>
      <c r="B16" s="77">
        <v>993</v>
      </c>
      <c r="C16" s="20">
        <f>'Población Badajoz'!E18</f>
        <v>5659</v>
      </c>
      <c r="D16" s="51">
        <f t="shared" si="0"/>
        <v>0.17547269835660009</v>
      </c>
      <c r="E16" s="77">
        <v>1328</v>
      </c>
      <c r="F16" s="20">
        <f>'Población Badajoz'!F18</f>
        <v>6001</v>
      </c>
      <c r="G16" s="51">
        <f t="shared" si="1"/>
        <v>0.22129645059156808</v>
      </c>
      <c r="H16" s="20">
        <f t="shared" si="2"/>
        <v>2321</v>
      </c>
      <c r="I16" s="20">
        <f t="shared" si="3"/>
        <v>11660</v>
      </c>
      <c r="J16" s="51">
        <f t="shared" si="4"/>
        <v>0.19905660377358492</v>
      </c>
    </row>
    <row r="17" spans="1:10" x14ac:dyDescent="0.2">
      <c r="A17" s="19" t="s">
        <v>14</v>
      </c>
      <c r="B17" s="77">
        <v>964</v>
      </c>
      <c r="C17" s="20">
        <f>'Población Badajoz'!E19</f>
        <v>5418</v>
      </c>
      <c r="D17" s="51">
        <f t="shared" si="0"/>
        <v>0.17792543373938724</v>
      </c>
      <c r="E17" s="77">
        <v>1216</v>
      </c>
      <c r="F17" s="20">
        <f>'Población Badajoz'!F19</f>
        <v>5797</v>
      </c>
      <c r="G17" s="51">
        <f t="shared" si="1"/>
        <v>0.20976367086424014</v>
      </c>
      <c r="H17" s="20">
        <f t="shared" si="2"/>
        <v>2180</v>
      </c>
      <c r="I17" s="20">
        <f t="shared" si="3"/>
        <v>11215</v>
      </c>
      <c r="J17" s="51">
        <f t="shared" si="4"/>
        <v>0.19438252340615247</v>
      </c>
    </row>
    <row r="18" spans="1:10" x14ac:dyDescent="0.2">
      <c r="A18" s="19" t="s">
        <v>15</v>
      </c>
      <c r="B18" s="77">
        <v>866</v>
      </c>
      <c r="C18" s="20">
        <f>'Población Badajoz'!E20</f>
        <v>4553</v>
      </c>
      <c r="D18" s="51">
        <f t="shared" si="0"/>
        <v>0.19020426092686141</v>
      </c>
      <c r="E18" s="77">
        <v>1008</v>
      </c>
      <c r="F18" s="20">
        <f>'Población Badajoz'!F20</f>
        <v>5012</v>
      </c>
      <c r="G18" s="51">
        <f t="shared" si="1"/>
        <v>0.2011173184357542</v>
      </c>
      <c r="H18" s="20">
        <f t="shared" si="2"/>
        <v>1874</v>
      </c>
      <c r="I18" s="20">
        <f t="shared" si="3"/>
        <v>9565</v>
      </c>
      <c r="J18" s="51">
        <f t="shared" si="4"/>
        <v>0.19592263460533194</v>
      </c>
    </row>
    <row r="19" spans="1:10" x14ac:dyDescent="0.2">
      <c r="A19" s="19" t="s">
        <v>16</v>
      </c>
      <c r="B19" s="77">
        <v>477</v>
      </c>
      <c r="C19" s="20">
        <f>'Población Badajoz'!E21</f>
        <v>3613</v>
      </c>
      <c r="D19" s="51">
        <f t="shared" si="0"/>
        <v>0.13202324937724882</v>
      </c>
      <c r="E19" s="77">
        <v>661</v>
      </c>
      <c r="F19" s="20">
        <f>'Población Badajoz'!F21</f>
        <v>4005</v>
      </c>
      <c r="G19" s="51">
        <f t="shared" si="1"/>
        <v>0.16504369538077404</v>
      </c>
      <c r="H19" s="20">
        <f t="shared" si="2"/>
        <v>1138</v>
      </c>
      <c r="I19" s="20">
        <f t="shared" si="3"/>
        <v>7618</v>
      </c>
      <c r="J19" s="51">
        <f t="shared" si="4"/>
        <v>0.14938304016802309</v>
      </c>
    </row>
    <row r="20" spans="1:10" ht="15.75" x14ac:dyDescent="0.25">
      <c r="A20" s="26" t="s">
        <v>3</v>
      </c>
      <c r="B20" s="22">
        <f>SUM(B10:B19)</f>
        <v>7813</v>
      </c>
      <c r="C20" s="22">
        <f>SUM(C10:C19)</f>
        <v>49811</v>
      </c>
      <c r="D20" s="53">
        <f t="shared" si="0"/>
        <v>0.15685290397703319</v>
      </c>
      <c r="E20" s="22">
        <f>SUM(E10:E19)</f>
        <v>9890</v>
      </c>
      <c r="F20" s="22">
        <f>SUM(F10:F19)</f>
        <v>50987</v>
      </c>
      <c r="G20" s="53">
        <f t="shared" si="1"/>
        <v>0.19397101221880086</v>
      </c>
      <c r="H20" s="22">
        <f>SUM(H10:H19)</f>
        <v>17703</v>
      </c>
      <c r="I20" s="22">
        <f>SUM(I10:I19)</f>
        <v>100798</v>
      </c>
      <c r="J20" s="53">
        <f t="shared" si="4"/>
        <v>0.17562848469215658</v>
      </c>
    </row>
    <row r="40" spans="2:8" x14ac:dyDescent="0.2">
      <c r="B40" s="87" t="s">
        <v>171</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3" t="s">
        <v>172</v>
      </c>
      <c r="B3" s="83"/>
      <c r="C3" s="83"/>
      <c r="D3" s="83"/>
      <c r="E3" s="83"/>
      <c r="F3" s="83"/>
      <c r="G3" s="83"/>
      <c r="H3" s="83"/>
    </row>
    <row r="4" spans="1:8" s="41" customFormat="1" x14ac:dyDescent="0.2">
      <c r="A4" s="83"/>
      <c r="B4" s="83"/>
      <c r="C4" s="83"/>
      <c r="D4" s="83"/>
      <c r="E4" s="83"/>
      <c r="F4" s="83"/>
      <c r="G4" s="83"/>
      <c r="H4" s="83"/>
    </row>
    <row r="6" spans="1:8" x14ac:dyDescent="0.2">
      <c r="A6" s="94" t="s">
        <v>169</v>
      </c>
      <c r="B6" s="94"/>
      <c r="C6" s="94"/>
      <c r="D6" s="94"/>
      <c r="E6" s="94"/>
      <c r="F6" s="94"/>
      <c r="G6" s="94"/>
    </row>
    <row r="7" spans="1:8" x14ac:dyDescent="0.2">
      <c r="A7" s="92" t="s">
        <v>112</v>
      </c>
      <c r="B7" s="94" t="s">
        <v>108</v>
      </c>
      <c r="C7" s="94"/>
      <c r="D7" s="94" t="s">
        <v>29</v>
      </c>
      <c r="E7" s="94"/>
      <c r="F7" s="94" t="s">
        <v>30</v>
      </c>
      <c r="G7" s="94"/>
    </row>
    <row r="8" spans="1:8" ht="38.25" x14ac:dyDescent="0.2">
      <c r="A8" s="93"/>
      <c r="B8" s="42" t="s">
        <v>107</v>
      </c>
      <c r="C8" s="18" t="s">
        <v>31</v>
      </c>
      <c r="D8" s="18" t="s">
        <v>33</v>
      </c>
      <c r="E8" s="18" t="s">
        <v>31</v>
      </c>
      <c r="F8" s="18" t="s">
        <v>32</v>
      </c>
      <c r="G8" s="18" t="s">
        <v>34</v>
      </c>
      <c r="H8" s="16"/>
    </row>
    <row r="9" spans="1:8" x14ac:dyDescent="0.2">
      <c r="A9" s="19" t="s">
        <v>7</v>
      </c>
      <c r="B9" s="20">
        <f>'PEEA-Desempleo'!B10</f>
        <v>165</v>
      </c>
      <c r="C9" s="51">
        <f>B9/F9</f>
        <v>0.51401869158878499</v>
      </c>
      <c r="D9" s="20">
        <f>'PEEA-Desempleo'!E10</f>
        <v>156</v>
      </c>
      <c r="E9" s="51">
        <f>D9/F9</f>
        <v>0.48598130841121495</v>
      </c>
      <c r="F9" s="20">
        <f>B9+D9</f>
        <v>321</v>
      </c>
      <c r="G9" s="56">
        <f>F9/$F$19</f>
        <v>1.8132519911879343E-2</v>
      </c>
    </row>
    <row r="10" spans="1:8" x14ac:dyDescent="0.2">
      <c r="A10" s="19" t="s">
        <v>8</v>
      </c>
      <c r="B10" s="20">
        <f>'PEEA-Desempleo'!B11</f>
        <v>652</v>
      </c>
      <c r="C10" s="51">
        <f t="shared" ref="C10:C19" si="0">B10/F10</f>
        <v>0.48047162859248344</v>
      </c>
      <c r="D10" s="20">
        <f>'PEEA-Desempleo'!E11</f>
        <v>705</v>
      </c>
      <c r="E10" s="51">
        <f t="shared" ref="E10:E19" si="1">D10/F10</f>
        <v>0.51952837140751662</v>
      </c>
      <c r="F10" s="20">
        <f t="shared" ref="F10:F19" si="2">B10+D10</f>
        <v>1357</v>
      </c>
      <c r="G10" s="56">
        <f t="shared" ref="G10:G19" si="3">F10/$F$19</f>
        <v>7.6653674518443196E-2</v>
      </c>
    </row>
    <row r="11" spans="1:8" x14ac:dyDescent="0.2">
      <c r="A11" s="19" t="s">
        <v>9</v>
      </c>
      <c r="B11" s="20">
        <f>'PEEA-Desempleo'!B12</f>
        <v>962</v>
      </c>
      <c r="C11" s="51">
        <f t="shared" si="0"/>
        <v>0.46094873023478677</v>
      </c>
      <c r="D11" s="20">
        <f>'PEEA-Desempleo'!E12</f>
        <v>1125</v>
      </c>
      <c r="E11" s="51">
        <f t="shared" si="1"/>
        <v>0.53905126976521323</v>
      </c>
      <c r="F11" s="20">
        <f t="shared" si="2"/>
        <v>2087</v>
      </c>
      <c r="G11" s="56">
        <f t="shared" si="3"/>
        <v>0.11788962322770152</v>
      </c>
    </row>
    <row r="12" spans="1:8" x14ac:dyDescent="0.2">
      <c r="A12" s="19" t="s">
        <v>10</v>
      </c>
      <c r="B12" s="20">
        <f>'PEEA-Desempleo'!B13</f>
        <v>878</v>
      </c>
      <c r="C12" s="51">
        <f t="shared" si="0"/>
        <v>0.44613821138211385</v>
      </c>
      <c r="D12" s="20">
        <f>'PEEA-Desempleo'!E13</f>
        <v>1090</v>
      </c>
      <c r="E12" s="51">
        <f t="shared" si="1"/>
        <v>0.55386178861788615</v>
      </c>
      <c r="F12" s="20">
        <f t="shared" si="2"/>
        <v>1968</v>
      </c>
      <c r="G12" s="56">
        <f t="shared" si="3"/>
        <v>0.1111675987120827</v>
      </c>
    </row>
    <row r="13" spans="1:8" x14ac:dyDescent="0.2">
      <c r="A13" s="19" t="s">
        <v>11</v>
      </c>
      <c r="B13" s="20">
        <f>'PEEA-Desempleo'!B14</f>
        <v>903</v>
      </c>
      <c r="C13" s="51">
        <f t="shared" si="0"/>
        <v>0.40062111801242234</v>
      </c>
      <c r="D13" s="20">
        <f>'PEEA-Desempleo'!E14</f>
        <v>1351</v>
      </c>
      <c r="E13" s="51">
        <f t="shared" si="1"/>
        <v>0.59937888198757761</v>
      </c>
      <c r="F13" s="20">
        <f t="shared" si="2"/>
        <v>2254</v>
      </c>
      <c r="G13" s="56">
        <f t="shared" si="3"/>
        <v>0.12732305258995649</v>
      </c>
    </row>
    <row r="14" spans="1:8" x14ac:dyDescent="0.2">
      <c r="A14" s="19" t="s">
        <v>12</v>
      </c>
      <c r="B14" s="20">
        <f>'PEEA-Desempleo'!B15</f>
        <v>953</v>
      </c>
      <c r="C14" s="51">
        <f t="shared" si="0"/>
        <v>0.43259192010894237</v>
      </c>
      <c r="D14" s="20">
        <f>'PEEA-Desempleo'!E15</f>
        <v>1250</v>
      </c>
      <c r="E14" s="51">
        <f t="shared" si="1"/>
        <v>0.56740807989105768</v>
      </c>
      <c r="F14" s="20">
        <f t="shared" si="2"/>
        <v>2203</v>
      </c>
      <c r="G14" s="56">
        <f t="shared" si="3"/>
        <v>0.12444218494040558</v>
      </c>
    </row>
    <row r="15" spans="1:8" x14ac:dyDescent="0.2">
      <c r="A15" s="19" t="s">
        <v>13</v>
      </c>
      <c r="B15" s="20">
        <f>'PEEA-Desempleo'!B16</f>
        <v>993</v>
      </c>
      <c r="C15" s="51">
        <f t="shared" si="0"/>
        <v>0.42783283067643257</v>
      </c>
      <c r="D15" s="20">
        <f>'PEEA-Desempleo'!E16</f>
        <v>1328</v>
      </c>
      <c r="E15" s="51">
        <f t="shared" si="1"/>
        <v>0.57216716932356748</v>
      </c>
      <c r="F15" s="20">
        <f t="shared" si="2"/>
        <v>2321</v>
      </c>
      <c r="G15" s="56">
        <f t="shared" si="3"/>
        <v>0.13110772185505282</v>
      </c>
    </row>
    <row r="16" spans="1:8" x14ac:dyDescent="0.2">
      <c r="A16" s="19" t="s">
        <v>14</v>
      </c>
      <c r="B16" s="20">
        <f>'PEEA-Desempleo'!B17</f>
        <v>964</v>
      </c>
      <c r="C16" s="51">
        <f t="shared" si="0"/>
        <v>0.44220183486238535</v>
      </c>
      <c r="D16" s="20">
        <f>'PEEA-Desempleo'!E17</f>
        <v>1216</v>
      </c>
      <c r="E16" s="51">
        <f t="shared" si="1"/>
        <v>0.55779816513761471</v>
      </c>
      <c r="F16" s="20">
        <f t="shared" si="2"/>
        <v>2180</v>
      </c>
      <c r="G16" s="56">
        <f t="shared" si="3"/>
        <v>0.12314297011805908</v>
      </c>
    </row>
    <row r="17" spans="1:7" x14ac:dyDescent="0.2">
      <c r="A17" s="19" t="s">
        <v>15</v>
      </c>
      <c r="B17" s="20">
        <f>'PEEA-Desempleo'!B18</f>
        <v>866</v>
      </c>
      <c r="C17" s="51">
        <f t="shared" si="0"/>
        <v>0.46211312700106721</v>
      </c>
      <c r="D17" s="20">
        <f>'PEEA-Desempleo'!E18</f>
        <v>1008</v>
      </c>
      <c r="E17" s="51">
        <f t="shared" si="1"/>
        <v>0.53788687299893279</v>
      </c>
      <c r="F17" s="20">
        <f t="shared" si="2"/>
        <v>1874</v>
      </c>
      <c r="G17" s="56">
        <f t="shared" si="3"/>
        <v>0.10585776422075355</v>
      </c>
    </row>
    <row r="18" spans="1:7" x14ac:dyDescent="0.2">
      <c r="A18" s="19" t="s">
        <v>16</v>
      </c>
      <c r="B18" s="20">
        <f>'PEEA-Desempleo'!B19</f>
        <v>477</v>
      </c>
      <c r="C18" s="51">
        <f t="shared" si="0"/>
        <v>0.41915641476274162</v>
      </c>
      <c r="D18" s="20">
        <f>'PEEA-Desempleo'!E19</f>
        <v>661</v>
      </c>
      <c r="E18" s="51">
        <f t="shared" si="1"/>
        <v>0.58084358523725832</v>
      </c>
      <c r="F18" s="20">
        <f t="shared" si="2"/>
        <v>1138</v>
      </c>
      <c r="G18" s="56">
        <f t="shared" si="3"/>
        <v>6.4282889905665705E-2</v>
      </c>
    </row>
    <row r="19" spans="1:7" ht="15.75" x14ac:dyDescent="0.25">
      <c r="A19" s="26" t="s">
        <v>3</v>
      </c>
      <c r="B19" s="22">
        <f>SUM(B9:B18)</f>
        <v>7813</v>
      </c>
      <c r="C19" s="53">
        <f t="shared" si="0"/>
        <v>0.44133762639100715</v>
      </c>
      <c r="D19" s="22">
        <f>SUM(D9:D18)</f>
        <v>9890</v>
      </c>
      <c r="E19" s="53">
        <f t="shared" si="1"/>
        <v>0.55866237360899285</v>
      </c>
      <c r="F19" s="22">
        <f t="shared" si="2"/>
        <v>17703</v>
      </c>
      <c r="G19" s="57">
        <f t="shared" si="3"/>
        <v>1</v>
      </c>
    </row>
    <row r="39" spans="2:8" x14ac:dyDescent="0.2">
      <c r="B39" s="87" t="s">
        <v>173</v>
      </c>
      <c r="C39" s="87"/>
      <c r="D39" s="87"/>
      <c r="E39" s="87"/>
      <c r="F39" s="87"/>
      <c r="G39" s="87"/>
      <c r="H39" s="87"/>
    </row>
    <row r="40" spans="2:8" x14ac:dyDescent="0.2">
      <c r="B40" s="87"/>
      <c r="C40" s="87"/>
      <c r="D40" s="87"/>
      <c r="E40" s="87"/>
      <c r="F40" s="87"/>
      <c r="G40" s="87"/>
      <c r="H40" s="87"/>
    </row>
    <row r="41" spans="2:8" x14ac:dyDescent="0.2">
      <c r="B41" s="87"/>
      <c r="C41" s="87"/>
      <c r="D41" s="87"/>
      <c r="E41" s="87"/>
      <c r="F41" s="87"/>
      <c r="G41" s="87"/>
      <c r="H41" s="87"/>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3" t="s">
        <v>175</v>
      </c>
      <c r="B3" s="83"/>
      <c r="C3" s="83"/>
      <c r="D3" s="83"/>
      <c r="E3" s="83"/>
      <c r="F3" s="83"/>
      <c r="G3" s="83"/>
    </row>
    <row r="4" spans="1:8" s="41" customFormat="1" x14ac:dyDescent="0.2">
      <c r="A4" s="83"/>
      <c r="B4" s="83"/>
      <c r="C4" s="83"/>
      <c r="D4" s="83"/>
      <c r="E4" s="83"/>
      <c r="F4" s="83"/>
      <c r="G4" s="83"/>
    </row>
    <row r="5" spans="1:8" ht="18" customHeight="1" x14ac:dyDescent="0.2"/>
    <row r="6" spans="1:8" x14ac:dyDescent="0.2">
      <c r="A6" s="91" t="s">
        <v>169</v>
      </c>
      <c r="B6" s="91"/>
      <c r="C6" s="91"/>
      <c r="D6" s="91"/>
      <c r="E6" s="91"/>
      <c r="F6" s="91"/>
      <c r="G6" s="91"/>
    </row>
    <row r="7" spans="1:8" x14ac:dyDescent="0.2">
      <c r="A7" s="92" t="s">
        <v>113</v>
      </c>
      <c r="B7" s="91" t="s">
        <v>106</v>
      </c>
      <c r="C7" s="91"/>
      <c r="D7" s="91" t="s">
        <v>2</v>
      </c>
      <c r="E7" s="91"/>
      <c r="F7" s="91" t="s">
        <v>3</v>
      </c>
      <c r="G7" s="91"/>
    </row>
    <row r="8" spans="1:8" s="24" customFormat="1" ht="38.25" x14ac:dyDescent="0.25">
      <c r="A8" s="93"/>
      <c r="B8" s="42" t="s">
        <v>107</v>
      </c>
      <c r="C8" s="42" t="s">
        <v>104</v>
      </c>
      <c r="D8" s="18" t="s">
        <v>33</v>
      </c>
      <c r="E8" s="42" t="s">
        <v>105</v>
      </c>
      <c r="F8" s="18" t="s">
        <v>32</v>
      </c>
      <c r="G8" s="18" t="s">
        <v>35</v>
      </c>
      <c r="H8" s="27"/>
    </row>
    <row r="9" spans="1:8" x14ac:dyDescent="0.2">
      <c r="A9" s="29" t="s">
        <v>36</v>
      </c>
      <c r="B9" s="63">
        <v>65</v>
      </c>
      <c r="C9" s="51">
        <f>B9/$F$18</f>
        <v>3.6716940631531378E-3</v>
      </c>
      <c r="D9" s="63">
        <v>117</v>
      </c>
      <c r="E9" s="51">
        <f>D9/$F$18</f>
        <v>6.6090493136756485E-3</v>
      </c>
      <c r="F9" s="20">
        <f>B9+D9</f>
        <v>182</v>
      </c>
      <c r="G9" s="51">
        <f>F9/$F$18</f>
        <v>1.0280743376828785E-2</v>
      </c>
    </row>
    <row r="10" spans="1:8" x14ac:dyDescent="0.2">
      <c r="A10" s="29" t="s">
        <v>37</v>
      </c>
      <c r="B10" s="63">
        <v>1788</v>
      </c>
      <c r="C10" s="51">
        <f t="shared" ref="C10:C18" si="0">B10/$F$18</f>
        <v>0.10099983053719709</v>
      </c>
      <c r="D10" s="63">
        <v>2044</v>
      </c>
      <c r="E10" s="51">
        <f t="shared" ref="E10:E18" si="1">D10/$F$18</f>
        <v>0.11546065638592329</v>
      </c>
      <c r="F10" s="20">
        <f t="shared" ref="F10:F18" si="2">B10+D10</f>
        <v>3832</v>
      </c>
      <c r="G10" s="51">
        <f t="shared" ref="G10:G18" si="3">F10/$F$18</f>
        <v>0.21646048692312037</v>
      </c>
    </row>
    <row r="11" spans="1:8" x14ac:dyDescent="0.2">
      <c r="A11" s="29" t="s">
        <v>38</v>
      </c>
      <c r="B11" s="63">
        <v>4186</v>
      </c>
      <c r="C11" s="51">
        <f t="shared" si="0"/>
        <v>0.23645709766706208</v>
      </c>
      <c r="D11" s="63">
        <v>4404</v>
      </c>
      <c r="E11" s="51">
        <f t="shared" si="1"/>
        <v>0.248771394678868</v>
      </c>
      <c r="F11" s="20">
        <f t="shared" si="2"/>
        <v>8590</v>
      </c>
      <c r="G11" s="51">
        <f t="shared" si="3"/>
        <v>0.48522849234593007</v>
      </c>
    </row>
    <row r="12" spans="1:8" x14ac:dyDescent="0.2">
      <c r="A12" s="29" t="s">
        <v>39</v>
      </c>
      <c r="B12" s="63">
        <v>4</v>
      </c>
      <c r="C12" s="51">
        <f t="shared" si="0"/>
        <v>2.2595040388634694E-4</v>
      </c>
      <c r="D12" s="63">
        <v>8</v>
      </c>
      <c r="E12" s="51">
        <f t="shared" si="1"/>
        <v>4.5190080777269387E-4</v>
      </c>
      <c r="F12" s="20">
        <f t="shared" si="2"/>
        <v>12</v>
      </c>
      <c r="G12" s="51">
        <f t="shared" si="3"/>
        <v>6.7785121165904081E-4</v>
      </c>
    </row>
    <row r="13" spans="1:8" x14ac:dyDescent="0.2">
      <c r="A13" s="29" t="s">
        <v>40</v>
      </c>
      <c r="B13" s="63">
        <v>471</v>
      </c>
      <c r="C13" s="51">
        <f t="shared" si="0"/>
        <v>2.6605660057617352E-2</v>
      </c>
      <c r="D13" s="63">
        <v>643</v>
      </c>
      <c r="E13" s="51">
        <f t="shared" si="1"/>
        <v>3.6321527424730271E-2</v>
      </c>
      <c r="F13" s="20">
        <f t="shared" si="2"/>
        <v>1114</v>
      </c>
      <c r="G13" s="51">
        <f t="shared" si="3"/>
        <v>6.292718748234763E-2</v>
      </c>
    </row>
    <row r="14" spans="1:8" x14ac:dyDescent="0.2">
      <c r="A14" s="29" t="s">
        <v>41</v>
      </c>
      <c r="B14" s="63">
        <v>378</v>
      </c>
      <c r="C14" s="51">
        <f t="shared" si="0"/>
        <v>2.1352313167259787E-2</v>
      </c>
      <c r="D14" s="63">
        <v>885</v>
      </c>
      <c r="E14" s="51">
        <f t="shared" si="1"/>
        <v>4.9991526859854259E-2</v>
      </c>
      <c r="F14" s="20">
        <f t="shared" si="2"/>
        <v>1263</v>
      </c>
      <c r="G14" s="51">
        <f t="shared" si="3"/>
        <v>7.1343840027114053E-2</v>
      </c>
    </row>
    <row r="15" spans="1:8" x14ac:dyDescent="0.2">
      <c r="A15" s="29" t="s">
        <v>42</v>
      </c>
      <c r="B15" s="63">
        <v>341</v>
      </c>
      <c r="C15" s="51">
        <f t="shared" si="0"/>
        <v>1.9262271931311078E-2</v>
      </c>
      <c r="D15" s="63">
        <v>480</v>
      </c>
      <c r="E15" s="51">
        <f t="shared" si="1"/>
        <v>2.7114048466361635E-2</v>
      </c>
      <c r="F15" s="20">
        <f t="shared" si="2"/>
        <v>821</v>
      </c>
      <c r="G15" s="51">
        <f t="shared" si="3"/>
        <v>4.6376320397672713E-2</v>
      </c>
    </row>
    <row r="16" spans="1:8" x14ac:dyDescent="0.2">
      <c r="A16" s="29" t="s">
        <v>122</v>
      </c>
      <c r="B16" s="63">
        <v>292</v>
      </c>
      <c r="C16" s="51">
        <f t="shared" si="0"/>
        <v>1.6494379483703327E-2</v>
      </c>
      <c r="D16" s="63">
        <v>769</v>
      </c>
      <c r="E16" s="51">
        <f t="shared" si="1"/>
        <v>4.3438965147150198E-2</v>
      </c>
      <c r="F16" s="20">
        <f t="shared" si="2"/>
        <v>1061</v>
      </c>
      <c r="G16" s="51">
        <f t="shared" si="3"/>
        <v>5.9933344630853529E-2</v>
      </c>
    </row>
    <row r="17" spans="1:7" x14ac:dyDescent="0.2">
      <c r="A17" s="29" t="s">
        <v>123</v>
      </c>
      <c r="B17" s="63">
        <v>288</v>
      </c>
      <c r="C17" s="51">
        <f t="shared" si="0"/>
        <v>1.626842907981698E-2</v>
      </c>
      <c r="D17" s="63">
        <v>540</v>
      </c>
      <c r="E17" s="51">
        <f t="shared" si="1"/>
        <v>3.0503304524656837E-2</v>
      </c>
      <c r="F17" s="20">
        <f t="shared" si="2"/>
        <v>828</v>
      </c>
      <c r="G17" s="51">
        <f t="shared" si="3"/>
        <v>4.6771733604473821E-2</v>
      </c>
    </row>
    <row r="18" spans="1:7" ht="15.75" x14ac:dyDescent="0.25">
      <c r="A18" s="21" t="s">
        <v>30</v>
      </c>
      <c r="B18" s="22">
        <f>SUM(B9:B17)</f>
        <v>7813</v>
      </c>
      <c r="C18" s="53">
        <f t="shared" si="0"/>
        <v>0.44133762639100715</v>
      </c>
      <c r="D18" s="22">
        <f>SUM(D9:D17)</f>
        <v>9890</v>
      </c>
      <c r="E18" s="53">
        <f t="shared" si="1"/>
        <v>0.55866237360899285</v>
      </c>
      <c r="F18" s="22">
        <f t="shared" si="2"/>
        <v>17703</v>
      </c>
      <c r="G18" s="53">
        <f t="shared" si="3"/>
        <v>1</v>
      </c>
    </row>
    <row r="40" spans="2:8" x14ac:dyDescent="0.2">
      <c r="B40" s="87" t="s">
        <v>174</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Normal="100"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5" t="s">
        <v>176</v>
      </c>
      <c r="B3" s="95"/>
      <c r="C3" s="95"/>
      <c r="D3" s="95"/>
      <c r="E3" s="95"/>
      <c r="F3" s="95"/>
      <c r="G3" s="95"/>
      <c r="H3" s="95"/>
      <c r="I3" s="95"/>
      <c r="J3" s="95"/>
    </row>
    <row r="4" spans="1:24" s="41" customFormat="1" ht="15.75" x14ac:dyDescent="0.25">
      <c r="A4" s="48"/>
    </row>
    <row r="6" spans="1:24" x14ac:dyDescent="0.2">
      <c r="A6" s="94" t="s">
        <v>169</v>
      </c>
      <c r="B6" s="94"/>
      <c r="C6" s="94"/>
      <c r="D6" s="94"/>
      <c r="E6" s="94"/>
      <c r="F6" s="94"/>
      <c r="G6" s="94"/>
      <c r="H6" s="94"/>
      <c r="I6" s="94"/>
      <c r="J6" s="94"/>
      <c r="K6" s="94"/>
      <c r="L6" s="94"/>
      <c r="M6" s="94"/>
      <c r="N6" s="94"/>
      <c r="O6" s="94"/>
      <c r="P6" s="94"/>
      <c r="Q6" s="94"/>
      <c r="R6" s="94"/>
      <c r="S6" s="94"/>
      <c r="T6" s="94"/>
      <c r="U6" s="94"/>
      <c r="V6" s="94"/>
      <c r="W6" s="94"/>
      <c r="X6" s="94"/>
    </row>
    <row r="7" spans="1:24" x14ac:dyDescent="0.2">
      <c r="A7" s="88" t="s">
        <v>113</v>
      </c>
      <c r="B7" s="96" t="s">
        <v>7</v>
      </c>
      <c r="C7" s="96"/>
      <c r="D7" s="96" t="s">
        <v>44</v>
      </c>
      <c r="E7" s="96"/>
      <c r="F7" s="96" t="s">
        <v>45</v>
      </c>
      <c r="G7" s="96"/>
      <c r="H7" s="96" t="s">
        <v>46</v>
      </c>
      <c r="I7" s="96"/>
      <c r="J7" s="96" t="s">
        <v>47</v>
      </c>
      <c r="K7" s="96"/>
      <c r="L7" s="96" t="s">
        <v>48</v>
      </c>
      <c r="M7" s="96"/>
      <c r="N7" s="96" t="s">
        <v>49</v>
      </c>
      <c r="O7" s="96"/>
      <c r="P7" s="96" t="s">
        <v>50</v>
      </c>
      <c r="Q7" s="96"/>
      <c r="R7" s="96" t="s">
        <v>51</v>
      </c>
      <c r="S7" s="96"/>
      <c r="T7" s="96" t="s">
        <v>52</v>
      </c>
      <c r="U7" s="96"/>
      <c r="V7" s="96" t="s">
        <v>30</v>
      </c>
      <c r="W7" s="96"/>
      <c r="X7" s="97" t="s">
        <v>30</v>
      </c>
    </row>
    <row r="8" spans="1:24" x14ac:dyDescent="0.2">
      <c r="A8" s="89"/>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98"/>
    </row>
    <row r="9" spans="1:24" x14ac:dyDescent="0.2">
      <c r="A9" s="29" t="s">
        <v>36</v>
      </c>
      <c r="B9" s="78">
        <v>2</v>
      </c>
      <c r="C9" s="78">
        <v>0</v>
      </c>
      <c r="D9" s="78">
        <v>2</v>
      </c>
      <c r="E9" s="78">
        <v>0</v>
      </c>
      <c r="F9" s="78">
        <v>1</v>
      </c>
      <c r="G9" s="78">
        <v>0</v>
      </c>
      <c r="H9" s="78">
        <v>3</v>
      </c>
      <c r="I9" s="78">
        <v>4</v>
      </c>
      <c r="J9" s="78">
        <v>3</v>
      </c>
      <c r="K9" s="78">
        <v>4</v>
      </c>
      <c r="L9" s="78">
        <v>3</v>
      </c>
      <c r="M9" s="78">
        <v>9</v>
      </c>
      <c r="N9" s="78">
        <v>10</v>
      </c>
      <c r="O9" s="78">
        <v>18</v>
      </c>
      <c r="P9" s="78">
        <v>10</v>
      </c>
      <c r="Q9" s="78">
        <v>14</v>
      </c>
      <c r="R9" s="78">
        <v>14</v>
      </c>
      <c r="S9" s="78">
        <v>36</v>
      </c>
      <c r="T9" s="78">
        <v>17</v>
      </c>
      <c r="U9" s="78">
        <v>32</v>
      </c>
      <c r="V9" s="78">
        <f>B9+D9+F9+H9+J9+L9+N9+P9+R9+T9</f>
        <v>65</v>
      </c>
      <c r="W9" s="78">
        <f>C9+E9+G9+I9+K9+M9+O9+Q9+S9+U9</f>
        <v>117</v>
      </c>
      <c r="X9" s="28">
        <f>V9+W9</f>
        <v>182</v>
      </c>
    </row>
    <row r="10" spans="1:24" x14ac:dyDescent="0.2">
      <c r="A10" s="29" t="s">
        <v>37</v>
      </c>
      <c r="B10" s="78">
        <v>78</v>
      </c>
      <c r="C10" s="78">
        <v>68</v>
      </c>
      <c r="D10" s="78">
        <v>181</v>
      </c>
      <c r="E10" s="78">
        <v>144</v>
      </c>
      <c r="F10" s="78">
        <v>176</v>
      </c>
      <c r="G10" s="78">
        <v>188</v>
      </c>
      <c r="H10" s="78">
        <v>107</v>
      </c>
      <c r="I10" s="78">
        <v>127</v>
      </c>
      <c r="J10" s="78">
        <v>112</v>
      </c>
      <c r="K10" s="78">
        <v>155</v>
      </c>
      <c r="L10" s="78">
        <v>128</v>
      </c>
      <c r="M10" s="78">
        <v>167</v>
      </c>
      <c r="N10" s="78">
        <v>253</v>
      </c>
      <c r="O10" s="78">
        <v>299</v>
      </c>
      <c r="P10" s="78">
        <v>296</v>
      </c>
      <c r="Q10" s="78">
        <v>323</v>
      </c>
      <c r="R10" s="78">
        <v>272</v>
      </c>
      <c r="S10" s="78">
        <v>311</v>
      </c>
      <c r="T10" s="78">
        <v>185</v>
      </c>
      <c r="U10" s="78">
        <v>262</v>
      </c>
      <c r="V10" s="78">
        <f t="shared" ref="V10:V17" si="0">B10+D10+F10+H10+J10+L10+N10+P10+R10+T10</f>
        <v>1788</v>
      </c>
      <c r="W10" s="78">
        <f t="shared" ref="W10:W17" si="1">C10+E10+G10+I10+K10+M10+O10+Q10+S10+U10</f>
        <v>2044</v>
      </c>
      <c r="X10" s="28">
        <f t="shared" ref="X10:X17" si="2">V10+W10</f>
        <v>3832</v>
      </c>
    </row>
    <row r="11" spans="1:24" x14ac:dyDescent="0.2">
      <c r="A11" s="29" t="s">
        <v>38</v>
      </c>
      <c r="B11" s="78">
        <v>70</v>
      </c>
      <c r="C11" s="78">
        <v>75</v>
      </c>
      <c r="D11" s="78">
        <v>318</v>
      </c>
      <c r="E11" s="78">
        <v>322</v>
      </c>
      <c r="F11" s="78">
        <v>465</v>
      </c>
      <c r="G11" s="78">
        <v>439</v>
      </c>
      <c r="H11" s="78">
        <v>522</v>
      </c>
      <c r="I11" s="78">
        <v>496</v>
      </c>
      <c r="J11" s="78">
        <v>504</v>
      </c>
      <c r="K11" s="78">
        <v>555</v>
      </c>
      <c r="L11" s="78">
        <v>596</v>
      </c>
      <c r="M11" s="78">
        <v>570</v>
      </c>
      <c r="N11" s="78">
        <v>533</v>
      </c>
      <c r="O11" s="78">
        <v>654</v>
      </c>
      <c r="P11" s="78">
        <v>510</v>
      </c>
      <c r="Q11" s="78">
        <v>568</v>
      </c>
      <c r="R11" s="78">
        <v>455</v>
      </c>
      <c r="S11" s="78">
        <v>444</v>
      </c>
      <c r="T11" s="78">
        <v>213</v>
      </c>
      <c r="U11" s="78">
        <v>281</v>
      </c>
      <c r="V11" s="78">
        <f t="shared" si="0"/>
        <v>4186</v>
      </c>
      <c r="W11" s="78">
        <f t="shared" si="1"/>
        <v>4404</v>
      </c>
      <c r="X11" s="28">
        <f t="shared" si="2"/>
        <v>8590</v>
      </c>
    </row>
    <row r="12" spans="1:24" x14ac:dyDescent="0.2">
      <c r="A12" s="29" t="s">
        <v>53</v>
      </c>
      <c r="B12" s="78">
        <v>0</v>
      </c>
      <c r="C12" s="78">
        <v>0</v>
      </c>
      <c r="D12" s="78">
        <v>1</v>
      </c>
      <c r="E12" s="78">
        <v>1</v>
      </c>
      <c r="F12" s="78">
        <v>3</v>
      </c>
      <c r="G12" s="78">
        <v>1</v>
      </c>
      <c r="H12" s="78">
        <v>0</v>
      </c>
      <c r="I12" s="78">
        <v>2</v>
      </c>
      <c r="J12" s="78">
        <v>0</v>
      </c>
      <c r="K12" s="78">
        <v>0</v>
      </c>
      <c r="L12" s="78">
        <v>0</v>
      </c>
      <c r="M12" s="78">
        <v>2</v>
      </c>
      <c r="N12" s="78">
        <v>0</v>
      </c>
      <c r="O12" s="78">
        <v>0</v>
      </c>
      <c r="P12" s="78">
        <v>0</v>
      </c>
      <c r="Q12" s="78">
        <v>1</v>
      </c>
      <c r="R12" s="78">
        <v>0</v>
      </c>
      <c r="S12" s="78">
        <v>0</v>
      </c>
      <c r="T12" s="78">
        <v>0</v>
      </c>
      <c r="U12" s="78">
        <v>1</v>
      </c>
      <c r="V12" s="78">
        <f t="shared" si="0"/>
        <v>4</v>
      </c>
      <c r="W12" s="78">
        <f t="shared" si="1"/>
        <v>8</v>
      </c>
      <c r="X12" s="28">
        <f t="shared" si="2"/>
        <v>12</v>
      </c>
    </row>
    <row r="13" spans="1:24" x14ac:dyDescent="0.2">
      <c r="A13" s="29" t="s">
        <v>40</v>
      </c>
      <c r="B13" s="78">
        <v>10</v>
      </c>
      <c r="C13" s="78">
        <v>9</v>
      </c>
      <c r="D13" s="78">
        <v>58</v>
      </c>
      <c r="E13" s="78">
        <v>49</v>
      </c>
      <c r="F13" s="78">
        <v>76</v>
      </c>
      <c r="G13" s="78">
        <v>77</v>
      </c>
      <c r="H13" s="78">
        <v>57</v>
      </c>
      <c r="I13" s="78">
        <v>62</v>
      </c>
      <c r="J13" s="78">
        <v>48</v>
      </c>
      <c r="K13" s="78">
        <v>109</v>
      </c>
      <c r="L13" s="78">
        <v>55</v>
      </c>
      <c r="M13" s="78">
        <v>88</v>
      </c>
      <c r="N13" s="78">
        <v>52</v>
      </c>
      <c r="O13" s="78">
        <v>77</v>
      </c>
      <c r="P13" s="78">
        <v>44</v>
      </c>
      <c r="Q13" s="78">
        <v>74</v>
      </c>
      <c r="R13" s="78">
        <v>47</v>
      </c>
      <c r="S13" s="78">
        <v>69</v>
      </c>
      <c r="T13" s="78">
        <v>24</v>
      </c>
      <c r="U13" s="78">
        <v>29</v>
      </c>
      <c r="V13" s="78">
        <f t="shared" si="0"/>
        <v>471</v>
      </c>
      <c r="W13" s="78">
        <f t="shared" si="1"/>
        <v>643</v>
      </c>
      <c r="X13" s="28">
        <f t="shared" si="2"/>
        <v>1114</v>
      </c>
    </row>
    <row r="14" spans="1:24" x14ac:dyDescent="0.2">
      <c r="A14" s="29" t="s">
        <v>41</v>
      </c>
      <c r="B14" s="78">
        <v>5</v>
      </c>
      <c r="C14" s="78">
        <v>4</v>
      </c>
      <c r="D14" s="78">
        <v>44</v>
      </c>
      <c r="E14" s="78">
        <v>69</v>
      </c>
      <c r="F14" s="78">
        <v>50</v>
      </c>
      <c r="G14" s="78">
        <v>103</v>
      </c>
      <c r="H14" s="78">
        <v>55</v>
      </c>
      <c r="I14" s="78">
        <v>113</v>
      </c>
      <c r="J14" s="78">
        <v>62</v>
      </c>
      <c r="K14" s="78">
        <v>147</v>
      </c>
      <c r="L14" s="78">
        <v>45</v>
      </c>
      <c r="M14" s="78">
        <v>108</v>
      </c>
      <c r="N14" s="78">
        <v>50</v>
      </c>
      <c r="O14" s="78">
        <v>112</v>
      </c>
      <c r="P14" s="78">
        <v>27</v>
      </c>
      <c r="Q14" s="78">
        <v>123</v>
      </c>
      <c r="R14" s="78">
        <v>29</v>
      </c>
      <c r="S14" s="78">
        <v>77</v>
      </c>
      <c r="T14" s="78">
        <v>11</v>
      </c>
      <c r="U14" s="78">
        <v>29</v>
      </c>
      <c r="V14" s="78">
        <f t="shared" si="0"/>
        <v>378</v>
      </c>
      <c r="W14" s="78">
        <f t="shared" si="1"/>
        <v>885</v>
      </c>
      <c r="X14" s="28">
        <f t="shared" si="2"/>
        <v>1263</v>
      </c>
    </row>
    <row r="15" spans="1:24" x14ac:dyDescent="0.2">
      <c r="A15" s="29" t="s">
        <v>42</v>
      </c>
      <c r="B15" s="78">
        <v>0</v>
      </c>
      <c r="C15" s="78">
        <v>0</v>
      </c>
      <c r="D15" s="78">
        <v>23</v>
      </c>
      <c r="E15" s="78">
        <v>30</v>
      </c>
      <c r="F15" s="78">
        <v>64</v>
      </c>
      <c r="G15" s="78">
        <v>84</v>
      </c>
      <c r="H15" s="78">
        <v>43</v>
      </c>
      <c r="I15" s="78">
        <v>62</v>
      </c>
      <c r="J15" s="78">
        <v>56</v>
      </c>
      <c r="K15" s="78">
        <v>108</v>
      </c>
      <c r="L15" s="78">
        <v>52</v>
      </c>
      <c r="M15" s="78">
        <v>81</v>
      </c>
      <c r="N15" s="78">
        <v>43</v>
      </c>
      <c r="O15" s="78">
        <v>56</v>
      </c>
      <c r="P15" s="78">
        <v>31</v>
      </c>
      <c r="Q15" s="78">
        <v>40</v>
      </c>
      <c r="R15" s="78">
        <v>20</v>
      </c>
      <c r="S15" s="78">
        <v>15</v>
      </c>
      <c r="T15" s="78">
        <v>9</v>
      </c>
      <c r="U15" s="78">
        <v>4</v>
      </c>
      <c r="V15" s="78">
        <f t="shared" si="0"/>
        <v>341</v>
      </c>
      <c r="W15" s="78">
        <f t="shared" si="1"/>
        <v>480</v>
      </c>
      <c r="X15" s="28">
        <f t="shared" si="2"/>
        <v>821</v>
      </c>
    </row>
    <row r="16" spans="1:24" x14ac:dyDescent="0.2">
      <c r="A16" s="29" t="s">
        <v>122</v>
      </c>
      <c r="B16" s="78">
        <v>0</v>
      </c>
      <c r="C16" s="78">
        <v>0</v>
      </c>
      <c r="D16" s="78">
        <v>21</v>
      </c>
      <c r="E16" s="78">
        <v>77</v>
      </c>
      <c r="F16" s="78">
        <v>57</v>
      </c>
      <c r="G16" s="78">
        <v>137</v>
      </c>
      <c r="H16" s="78">
        <v>46</v>
      </c>
      <c r="I16" s="78">
        <v>107</v>
      </c>
      <c r="J16" s="78">
        <v>46</v>
      </c>
      <c r="K16" s="78">
        <v>143</v>
      </c>
      <c r="L16" s="78">
        <v>38</v>
      </c>
      <c r="M16" s="78">
        <v>130</v>
      </c>
      <c r="N16" s="78">
        <v>34</v>
      </c>
      <c r="O16" s="78">
        <v>67</v>
      </c>
      <c r="P16" s="78">
        <v>23</v>
      </c>
      <c r="Q16" s="78">
        <v>48</v>
      </c>
      <c r="R16" s="78">
        <v>18</v>
      </c>
      <c r="S16" s="78">
        <v>42</v>
      </c>
      <c r="T16" s="78">
        <v>9</v>
      </c>
      <c r="U16" s="78">
        <v>18</v>
      </c>
      <c r="V16" s="78">
        <f t="shared" si="0"/>
        <v>292</v>
      </c>
      <c r="W16" s="78">
        <f t="shared" si="1"/>
        <v>769</v>
      </c>
      <c r="X16" s="28">
        <f t="shared" si="2"/>
        <v>1061</v>
      </c>
    </row>
    <row r="17" spans="1:24" x14ac:dyDescent="0.2">
      <c r="A17" s="29" t="s">
        <v>124</v>
      </c>
      <c r="B17" s="78">
        <v>0</v>
      </c>
      <c r="C17" s="78">
        <v>0</v>
      </c>
      <c r="D17" s="78">
        <v>4</v>
      </c>
      <c r="E17" s="78">
        <v>13</v>
      </c>
      <c r="F17" s="78">
        <v>70</v>
      </c>
      <c r="G17" s="78">
        <v>96</v>
      </c>
      <c r="H17" s="78">
        <v>45</v>
      </c>
      <c r="I17" s="78">
        <v>117</v>
      </c>
      <c r="J17" s="78">
        <v>72</v>
      </c>
      <c r="K17" s="78">
        <v>130</v>
      </c>
      <c r="L17" s="78">
        <v>36</v>
      </c>
      <c r="M17" s="78">
        <v>95</v>
      </c>
      <c r="N17" s="78">
        <v>18</v>
      </c>
      <c r="O17" s="78">
        <v>45</v>
      </c>
      <c r="P17" s="78">
        <v>23</v>
      </c>
      <c r="Q17" s="78">
        <v>25</v>
      </c>
      <c r="R17" s="78">
        <v>11</v>
      </c>
      <c r="S17" s="78">
        <v>14</v>
      </c>
      <c r="T17" s="78">
        <v>9</v>
      </c>
      <c r="U17" s="78">
        <v>5</v>
      </c>
      <c r="V17" s="78">
        <f t="shared" si="0"/>
        <v>288</v>
      </c>
      <c r="W17" s="78">
        <f t="shared" si="1"/>
        <v>540</v>
      </c>
      <c r="X17" s="28">
        <f t="shared" si="2"/>
        <v>828</v>
      </c>
    </row>
    <row r="18" spans="1:24" s="35" customFormat="1" ht="15.75" x14ac:dyDescent="0.25">
      <c r="A18" s="33" t="s">
        <v>30</v>
      </c>
      <c r="B18" s="22">
        <f>SUM(B9:B17)</f>
        <v>165</v>
      </c>
      <c r="C18" s="22">
        <f t="shared" ref="C18:X18" si="3">SUM(C9:C17)</f>
        <v>156</v>
      </c>
      <c r="D18" s="22">
        <f t="shared" si="3"/>
        <v>652</v>
      </c>
      <c r="E18" s="22">
        <f t="shared" si="3"/>
        <v>705</v>
      </c>
      <c r="F18" s="22">
        <f t="shared" si="3"/>
        <v>962</v>
      </c>
      <c r="G18" s="22">
        <f t="shared" si="3"/>
        <v>1125</v>
      </c>
      <c r="H18" s="22">
        <f t="shared" si="3"/>
        <v>878</v>
      </c>
      <c r="I18" s="22">
        <f t="shared" si="3"/>
        <v>1090</v>
      </c>
      <c r="J18" s="22">
        <f t="shared" si="3"/>
        <v>903</v>
      </c>
      <c r="K18" s="22">
        <f t="shared" si="3"/>
        <v>1351</v>
      </c>
      <c r="L18" s="22">
        <f t="shared" si="3"/>
        <v>953</v>
      </c>
      <c r="M18" s="22">
        <f t="shared" si="3"/>
        <v>1250</v>
      </c>
      <c r="N18" s="22">
        <f t="shared" si="3"/>
        <v>993</v>
      </c>
      <c r="O18" s="22">
        <f t="shared" si="3"/>
        <v>1328</v>
      </c>
      <c r="P18" s="22">
        <f t="shared" si="3"/>
        <v>964</v>
      </c>
      <c r="Q18" s="22">
        <f t="shared" si="3"/>
        <v>1216</v>
      </c>
      <c r="R18" s="22">
        <f t="shared" si="3"/>
        <v>866</v>
      </c>
      <c r="S18" s="22">
        <f t="shared" si="3"/>
        <v>1008</v>
      </c>
      <c r="T18" s="22">
        <f t="shared" si="3"/>
        <v>477</v>
      </c>
      <c r="U18" s="22">
        <f t="shared" si="3"/>
        <v>661</v>
      </c>
      <c r="V18" s="22">
        <f t="shared" si="3"/>
        <v>7813</v>
      </c>
      <c r="W18" s="22">
        <f t="shared" si="3"/>
        <v>9890</v>
      </c>
      <c r="X18" s="22">
        <f t="shared" si="3"/>
        <v>17703</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3" t="s">
        <v>178</v>
      </c>
      <c r="B3" s="83"/>
      <c r="C3" s="83"/>
      <c r="D3" s="83"/>
      <c r="E3" s="83"/>
      <c r="F3" s="83"/>
      <c r="G3" s="83"/>
    </row>
    <row r="4" spans="1:7" s="41" customFormat="1" x14ac:dyDescent="0.2">
      <c r="A4" s="83"/>
      <c r="B4" s="83"/>
      <c r="C4" s="83"/>
      <c r="D4" s="83"/>
      <c r="E4" s="83"/>
      <c r="F4" s="83"/>
      <c r="G4" s="83"/>
    </row>
    <row r="5" spans="1:7" s="41" customFormat="1" ht="15.75" x14ac:dyDescent="0.25">
      <c r="A5" s="43"/>
    </row>
    <row r="7" spans="1:7" x14ac:dyDescent="0.2">
      <c r="A7" s="94" t="s">
        <v>177</v>
      </c>
      <c r="B7" s="94"/>
      <c r="C7" s="94"/>
      <c r="D7" s="94"/>
      <c r="E7" s="94"/>
      <c r="F7" s="94"/>
      <c r="G7" s="94"/>
    </row>
    <row r="8" spans="1:7" x14ac:dyDescent="0.2">
      <c r="A8" s="79" t="s">
        <v>114</v>
      </c>
      <c r="B8" s="96" t="s">
        <v>106</v>
      </c>
      <c r="C8" s="96"/>
      <c r="D8" s="96" t="s">
        <v>2</v>
      </c>
      <c r="E8" s="96"/>
      <c r="F8" s="96" t="s">
        <v>30</v>
      </c>
      <c r="G8" s="96"/>
    </row>
    <row r="9" spans="1:7" ht="38.25" x14ac:dyDescent="0.2">
      <c r="A9" s="80"/>
      <c r="B9" s="40" t="s">
        <v>28</v>
      </c>
      <c r="C9" s="37" t="s">
        <v>60</v>
      </c>
      <c r="D9" s="40" t="s">
        <v>33</v>
      </c>
      <c r="E9" s="37" t="s">
        <v>61</v>
      </c>
      <c r="F9" s="40" t="s">
        <v>32</v>
      </c>
      <c r="G9" s="37" t="s">
        <v>59</v>
      </c>
    </row>
    <row r="10" spans="1:7" x14ac:dyDescent="0.2">
      <c r="A10" s="29" t="s">
        <v>54</v>
      </c>
      <c r="B10" s="20">
        <v>483</v>
      </c>
      <c r="C10" s="51">
        <f>B10/F10</f>
        <v>0.62483829236739974</v>
      </c>
      <c r="D10" s="20">
        <v>290</v>
      </c>
      <c r="E10" s="51">
        <f>D10/F10</f>
        <v>0.37516170763260026</v>
      </c>
      <c r="F10" s="20">
        <f t="shared" ref="F10:F15" si="0">B10+D10</f>
        <v>773</v>
      </c>
      <c r="G10" s="55">
        <f>F10/$F$16</f>
        <v>4.3664915551036548E-2</v>
      </c>
    </row>
    <row r="11" spans="1:7" x14ac:dyDescent="0.2">
      <c r="A11" s="29" t="s">
        <v>55</v>
      </c>
      <c r="B11" s="54">
        <v>554</v>
      </c>
      <c r="C11" s="51">
        <f t="shared" ref="C11:C16" si="1">B11/F11</f>
        <v>0.50455373406193083</v>
      </c>
      <c r="D11" s="54">
        <v>544</v>
      </c>
      <c r="E11" s="51">
        <f t="shared" ref="E11:E16" si="2">D11/F11</f>
        <v>0.49544626593806923</v>
      </c>
      <c r="F11" s="20">
        <f t="shared" si="0"/>
        <v>1098</v>
      </c>
      <c r="G11" s="55">
        <f t="shared" ref="G11:G16" si="3">F11/$F$16</f>
        <v>6.2023385866802234E-2</v>
      </c>
    </row>
    <row r="12" spans="1:7" x14ac:dyDescent="0.2">
      <c r="A12" s="29" t="s">
        <v>56</v>
      </c>
      <c r="B12" s="20">
        <v>4014</v>
      </c>
      <c r="C12" s="51">
        <f t="shared" si="1"/>
        <v>0.38588732935973852</v>
      </c>
      <c r="D12" s="20">
        <v>6388</v>
      </c>
      <c r="E12" s="51">
        <f t="shared" si="2"/>
        <v>0.61411267064026154</v>
      </c>
      <c r="F12" s="20">
        <f t="shared" si="0"/>
        <v>10402</v>
      </c>
      <c r="G12" s="55">
        <f t="shared" si="3"/>
        <v>0.58758402530644527</v>
      </c>
    </row>
    <row r="13" spans="1:7" x14ac:dyDescent="0.2">
      <c r="A13" s="29" t="s">
        <v>57</v>
      </c>
      <c r="B13" s="54">
        <v>1287</v>
      </c>
      <c r="C13" s="51">
        <f t="shared" si="1"/>
        <v>0.88758620689655177</v>
      </c>
      <c r="D13" s="54">
        <v>163</v>
      </c>
      <c r="E13" s="51">
        <f t="shared" si="2"/>
        <v>0.11241379310344828</v>
      </c>
      <c r="F13" s="20">
        <f t="shared" si="0"/>
        <v>1450</v>
      </c>
      <c r="G13" s="55">
        <f t="shared" si="3"/>
        <v>8.1907021408800768E-2</v>
      </c>
    </row>
    <row r="14" spans="1:7" x14ac:dyDescent="0.2">
      <c r="A14" s="31" t="s">
        <v>125</v>
      </c>
      <c r="B14" s="54">
        <v>924</v>
      </c>
      <c r="C14" s="51">
        <f t="shared" si="1"/>
        <v>0.39605657951135875</v>
      </c>
      <c r="D14" s="54">
        <v>1409</v>
      </c>
      <c r="E14" s="51">
        <f t="shared" si="2"/>
        <v>0.60394342048864125</v>
      </c>
      <c r="F14" s="20">
        <f t="shared" si="0"/>
        <v>2333</v>
      </c>
      <c r="G14" s="55">
        <f t="shared" si="3"/>
        <v>0.13178557306671185</v>
      </c>
    </row>
    <row r="15" spans="1:7" x14ac:dyDescent="0.2">
      <c r="A15" s="29" t="s">
        <v>58</v>
      </c>
      <c r="B15" s="54">
        <v>551</v>
      </c>
      <c r="C15" s="51">
        <f t="shared" si="1"/>
        <v>0.3345476624165149</v>
      </c>
      <c r="D15" s="54">
        <v>1096</v>
      </c>
      <c r="E15" s="51">
        <f t="shared" si="2"/>
        <v>0.6654523375834851</v>
      </c>
      <c r="F15" s="20">
        <f t="shared" si="0"/>
        <v>1647</v>
      </c>
      <c r="G15" s="55">
        <f t="shared" si="3"/>
        <v>9.3035078800203355E-2</v>
      </c>
    </row>
    <row r="16" spans="1:7" ht="15.75" x14ac:dyDescent="0.25">
      <c r="A16" s="38" t="s">
        <v>30</v>
      </c>
      <c r="B16" s="22">
        <f>SUM(B10:B15)</f>
        <v>7813</v>
      </c>
      <c r="C16" s="53">
        <f t="shared" si="1"/>
        <v>0.44133762639100715</v>
      </c>
      <c r="D16" s="22">
        <f>SUM(D10:D15)</f>
        <v>9890</v>
      </c>
      <c r="E16" s="53">
        <f t="shared" si="2"/>
        <v>0.55866237360899285</v>
      </c>
      <c r="F16" s="22">
        <f>SUM(F10:F15)</f>
        <v>17703</v>
      </c>
      <c r="G16" s="58">
        <f t="shared" si="3"/>
        <v>1</v>
      </c>
    </row>
    <row r="40" spans="1:11" x14ac:dyDescent="0.2">
      <c r="A40" s="87" t="s">
        <v>179</v>
      </c>
      <c r="B40" s="87"/>
      <c r="C40" s="87"/>
      <c r="D40" s="87"/>
      <c r="F40" s="87" t="s">
        <v>180</v>
      </c>
      <c r="G40" s="87"/>
      <c r="H40" s="87"/>
      <c r="I40" s="87"/>
      <c r="J40" s="87"/>
      <c r="K40" s="87"/>
    </row>
    <row r="41" spans="1:11" x14ac:dyDescent="0.2">
      <c r="A41" s="87"/>
      <c r="B41" s="87"/>
      <c r="C41" s="87"/>
      <c r="D41" s="87"/>
      <c r="F41" s="87"/>
      <c r="G41" s="87"/>
      <c r="H41" s="87"/>
      <c r="I41" s="87"/>
      <c r="J41" s="87"/>
      <c r="K41" s="87"/>
    </row>
    <row r="42" spans="1:11" x14ac:dyDescent="0.2">
      <c r="A42" s="87"/>
      <c r="B42" s="87"/>
      <c r="C42" s="87"/>
      <c r="D42" s="87"/>
      <c r="F42" s="87"/>
      <c r="G42" s="87"/>
      <c r="H42" s="87"/>
      <c r="I42" s="87"/>
      <c r="J42" s="87"/>
      <c r="K42" s="87"/>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3" t="s">
        <v>182</v>
      </c>
      <c r="B3" s="83"/>
      <c r="C3" s="83"/>
      <c r="D3" s="83"/>
      <c r="E3" s="83"/>
    </row>
    <row r="4" spans="1:8" x14ac:dyDescent="0.2">
      <c r="A4" s="83"/>
      <c r="B4" s="83"/>
      <c r="C4" s="83"/>
      <c r="D4" s="83"/>
      <c r="E4" s="83"/>
    </row>
    <row r="5" spans="1:8" ht="15.75" x14ac:dyDescent="0.25">
      <c r="A5" s="48"/>
    </row>
    <row r="7" spans="1:8" x14ac:dyDescent="0.2">
      <c r="A7" s="91" t="s">
        <v>169</v>
      </c>
      <c r="B7" s="91"/>
      <c r="C7" s="91"/>
      <c r="D7" s="91"/>
      <c r="E7" s="91"/>
      <c r="F7" s="91"/>
      <c r="G7" s="91"/>
      <c r="H7" s="91"/>
    </row>
    <row r="8" spans="1:8" x14ac:dyDescent="0.2">
      <c r="A8" s="30"/>
      <c r="B8" s="49"/>
      <c r="C8" s="91" t="s">
        <v>108</v>
      </c>
      <c r="D8" s="91"/>
      <c r="E8" s="91" t="s">
        <v>29</v>
      </c>
      <c r="F8" s="91"/>
      <c r="G8" s="91" t="s">
        <v>30</v>
      </c>
      <c r="H8" s="91"/>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130</v>
      </c>
      <c r="C10" s="77">
        <v>207</v>
      </c>
      <c r="D10" s="51">
        <f>C10/G10</f>
        <v>8.4180561203741358E-2</v>
      </c>
      <c r="E10" s="77">
        <v>2252</v>
      </c>
      <c r="F10" s="51">
        <f>E10/G10</f>
        <v>0.9158194387962586</v>
      </c>
      <c r="G10" s="20">
        <f>C10+E10</f>
        <v>2459</v>
      </c>
      <c r="H10" s="51">
        <f>G10/$G$50</f>
        <v>0.19628033205619413</v>
      </c>
    </row>
    <row r="11" spans="1:8" x14ac:dyDescent="0.2">
      <c r="A11" s="46" t="s">
        <v>65</v>
      </c>
      <c r="B11" s="50" t="s">
        <v>131</v>
      </c>
      <c r="C11" s="77">
        <v>323</v>
      </c>
      <c r="D11" s="51">
        <f t="shared" ref="D11:D50" si="0">C11/G11</f>
        <v>0.17757009345794392</v>
      </c>
      <c r="E11" s="77">
        <v>1496</v>
      </c>
      <c r="F11" s="51">
        <f t="shared" ref="F11:F50" si="1">E11/G11</f>
        <v>0.82242990654205606</v>
      </c>
      <c r="G11" s="20">
        <f t="shared" ref="G11:G50" si="2">C11+E11</f>
        <v>1819</v>
      </c>
      <c r="H11" s="51">
        <f t="shared" ref="H11:H50" si="3">G11/$G$50</f>
        <v>0.1451947637292465</v>
      </c>
    </row>
    <row r="12" spans="1:8" x14ac:dyDescent="0.2">
      <c r="A12" s="46" t="s">
        <v>66</v>
      </c>
      <c r="B12" s="50" t="s">
        <v>132</v>
      </c>
      <c r="C12" s="77">
        <v>348</v>
      </c>
      <c r="D12" s="51">
        <f t="shared" si="0"/>
        <v>0.25931445603576753</v>
      </c>
      <c r="E12" s="77">
        <v>994</v>
      </c>
      <c r="F12" s="51">
        <f t="shared" si="1"/>
        <v>0.74068554396423247</v>
      </c>
      <c r="G12" s="20">
        <f t="shared" si="2"/>
        <v>1342</v>
      </c>
      <c r="H12" s="51">
        <f t="shared" si="3"/>
        <v>0.10712005108556832</v>
      </c>
    </row>
    <row r="13" spans="1:8" x14ac:dyDescent="0.2">
      <c r="A13" s="46" t="s">
        <v>67</v>
      </c>
      <c r="B13" s="50" t="s">
        <v>133</v>
      </c>
      <c r="C13" s="77">
        <v>507</v>
      </c>
      <c r="D13" s="51">
        <f t="shared" si="0"/>
        <v>0.63216957605985036</v>
      </c>
      <c r="E13" s="77">
        <v>295</v>
      </c>
      <c r="F13" s="51">
        <f t="shared" si="1"/>
        <v>0.36783042394014964</v>
      </c>
      <c r="G13" s="20">
        <f t="shared" si="2"/>
        <v>802</v>
      </c>
      <c r="H13" s="51">
        <f t="shared" si="3"/>
        <v>6.4016602809706252E-2</v>
      </c>
    </row>
    <row r="14" spans="1:8" x14ac:dyDescent="0.2">
      <c r="A14" s="46" t="s">
        <v>68</v>
      </c>
      <c r="B14" s="50" t="s">
        <v>134</v>
      </c>
      <c r="C14" s="77">
        <v>652</v>
      </c>
      <c r="D14" s="51">
        <f t="shared" si="0"/>
        <v>0.98192771084337349</v>
      </c>
      <c r="E14" s="77">
        <v>12</v>
      </c>
      <c r="F14" s="51">
        <f t="shared" si="1"/>
        <v>1.8072289156626505E-2</v>
      </c>
      <c r="G14" s="20">
        <f t="shared" si="2"/>
        <v>664</v>
      </c>
      <c r="H14" s="51">
        <f t="shared" si="3"/>
        <v>5.3001277139208172E-2</v>
      </c>
    </row>
    <row r="15" spans="1:8" x14ac:dyDescent="0.2">
      <c r="A15" s="46" t="s">
        <v>69</v>
      </c>
      <c r="B15" s="50" t="s">
        <v>135</v>
      </c>
      <c r="C15" s="77">
        <v>330</v>
      </c>
      <c r="D15" s="51">
        <f t="shared" si="0"/>
        <v>0.66532258064516125</v>
      </c>
      <c r="E15" s="77">
        <v>166</v>
      </c>
      <c r="F15" s="51">
        <f t="shared" si="1"/>
        <v>0.33467741935483869</v>
      </c>
      <c r="G15" s="20">
        <f t="shared" si="2"/>
        <v>496</v>
      </c>
      <c r="H15" s="51">
        <f t="shared" si="3"/>
        <v>3.9591315453384422E-2</v>
      </c>
    </row>
    <row r="16" spans="1:8" x14ac:dyDescent="0.2">
      <c r="A16" s="46" t="s">
        <v>70</v>
      </c>
      <c r="B16" s="50" t="s">
        <v>136</v>
      </c>
      <c r="C16" s="77">
        <v>334</v>
      </c>
      <c r="D16" s="51">
        <f t="shared" si="0"/>
        <v>0.99404761904761907</v>
      </c>
      <c r="E16" s="77">
        <v>2</v>
      </c>
      <c r="F16" s="51">
        <f t="shared" si="1"/>
        <v>5.9523809523809521E-3</v>
      </c>
      <c r="G16" s="20">
        <f t="shared" si="2"/>
        <v>336</v>
      </c>
      <c r="H16" s="51">
        <f t="shared" si="3"/>
        <v>2.681992337164751E-2</v>
      </c>
    </row>
    <row r="17" spans="1:8" ht="25.5" x14ac:dyDescent="0.2">
      <c r="A17" s="46" t="s">
        <v>71</v>
      </c>
      <c r="B17" s="50" t="s">
        <v>137</v>
      </c>
      <c r="C17" s="77">
        <v>277</v>
      </c>
      <c r="D17" s="51">
        <f t="shared" si="0"/>
        <v>0.95189003436426112</v>
      </c>
      <c r="E17" s="77">
        <v>14</v>
      </c>
      <c r="F17" s="51">
        <f t="shared" si="1"/>
        <v>4.8109965635738834E-2</v>
      </c>
      <c r="G17" s="20">
        <f t="shared" si="2"/>
        <v>291</v>
      </c>
      <c r="H17" s="51">
        <f t="shared" si="3"/>
        <v>2.3227969348659006E-2</v>
      </c>
    </row>
    <row r="18" spans="1:8" x14ac:dyDescent="0.2">
      <c r="A18" s="46" t="s">
        <v>72</v>
      </c>
      <c r="B18" s="50" t="s">
        <v>138</v>
      </c>
      <c r="C18" s="77">
        <v>199</v>
      </c>
      <c r="D18" s="51">
        <f t="shared" si="0"/>
        <v>0.76833976833976836</v>
      </c>
      <c r="E18" s="77">
        <v>60</v>
      </c>
      <c r="F18" s="51">
        <f t="shared" si="1"/>
        <v>0.23166023166023167</v>
      </c>
      <c r="G18" s="20">
        <f t="shared" si="2"/>
        <v>259</v>
      </c>
      <c r="H18" s="51">
        <f t="shared" si="3"/>
        <v>2.0673690932311622E-2</v>
      </c>
    </row>
    <row r="19" spans="1:8" x14ac:dyDescent="0.2">
      <c r="A19" s="46" t="s">
        <v>73</v>
      </c>
      <c r="B19" s="50" t="s">
        <v>139</v>
      </c>
      <c r="C19" s="77">
        <v>57</v>
      </c>
      <c r="D19" s="51">
        <f t="shared" si="0"/>
        <v>0.25333333333333335</v>
      </c>
      <c r="E19" s="77">
        <v>168</v>
      </c>
      <c r="F19" s="51">
        <f t="shared" si="1"/>
        <v>0.7466666666666667</v>
      </c>
      <c r="G19" s="20">
        <f t="shared" si="2"/>
        <v>225</v>
      </c>
      <c r="H19" s="51">
        <f t="shared" si="3"/>
        <v>1.7959770114942528E-2</v>
      </c>
    </row>
    <row r="20" spans="1:8" x14ac:dyDescent="0.2">
      <c r="A20" s="46" t="s">
        <v>74</v>
      </c>
      <c r="B20" s="50" t="s">
        <v>140</v>
      </c>
      <c r="C20" s="77">
        <v>157</v>
      </c>
      <c r="D20" s="51">
        <f t="shared" si="0"/>
        <v>0.72018348623853212</v>
      </c>
      <c r="E20" s="77">
        <v>61</v>
      </c>
      <c r="F20" s="51">
        <f t="shared" si="1"/>
        <v>0.27981651376146788</v>
      </c>
      <c r="G20" s="20">
        <f t="shared" si="2"/>
        <v>218</v>
      </c>
      <c r="H20" s="51">
        <f t="shared" si="3"/>
        <v>1.7401021711366538E-2</v>
      </c>
    </row>
    <row r="21" spans="1:8" x14ac:dyDescent="0.2">
      <c r="A21" s="46" t="s">
        <v>75</v>
      </c>
      <c r="B21" s="50" t="s">
        <v>141</v>
      </c>
      <c r="C21" s="77">
        <v>81</v>
      </c>
      <c r="D21" s="51">
        <f t="shared" si="0"/>
        <v>0.46551724137931033</v>
      </c>
      <c r="E21" s="77">
        <v>93</v>
      </c>
      <c r="F21" s="51">
        <f t="shared" si="1"/>
        <v>0.53448275862068961</v>
      </c>
      <c r="G21" s="20">
        <f t="shared" si="2"/>
        <v>174</v>
      </c>
      <c r="H21" s="51">
        <f t="shared" si="3"/>
        <v>1.3888888888888888E-2</v>
      </c>
    </row>
    <row r="22" spans="1:8" x14ac:dyDescent="0.2">
      <c r="A22" s="46" t="s">
        <v>76</v>
      </c>
      <c r="B22" s="50" t="s">
        <v>142</v>
      </c>
      <c r="C22" s="77">
        <v>21</v>
      </c>
      <c r="D22" s="51">
        <f t="shared" si="0"/>
        <v>0.11538461538461539</v>
      </c>
      <c r="E22" s="77">
        <v>161</v>
      </c>
      <c r="F22" s="51">
        <f t="shared" si="1"/>
        <v>0.88461538461538458</v>
      </c>
      <c r="G22" s="20">
        <f t="shared" si="2"/>
        <v>182</v>
      </c>
      <c r="H22" s="51">
        <f t="shared" si="3"/>
        <v>1.4527458492975735E-2</v>
      </c>
    </row>
    <row r="23" spans="1:8" x14ac:dyDescent="0.2">
      <c r="A23" s="46" t="s">
        <v>77</v>
      </c>
      <c r="B23" s="50" t="s">
        <v>146</v>
      </c>
      <c r="C23" s="77">
        <v>14</v>
      </c>
      <c r="D23" s="51">
        <f t="shared" si="0"/>
        <v>7.2538860103626937E-2</v>
      </c>
      <c r="E23" s="77">
        <v>179</v>
      </c>
      <c r="F23" s="51">
        <f t="shared" si="1"/>
        <v>0.92746113989637302</v>
      </c>
      <c r="G23" s="20">
        <f t="shared" si="2"/>
        <v>193</v>
      </c>
      <c r="H23" s="51">
        <f t="shared" si="3"/>
        <v>1.5405491698595147E-2</v>
      </c>
    </row>
    <row r="24" spans="1:8" x14ac:dyDescent="0.2">
      <c r="A24" s="46" t="s">
        <v>78</v>
      </c>
      <c r="B24" s="50" t="s">
        <v>143</v>
      </c>
      <c r="C24" s="77">
        <v>167</v>
      </c>
      <c r="D24" s="51">
        <f t="shared" si="0"/>
        <v>0.96531791907514453</v>
      </c>
      <c r="E24" s="77">
        <v>6</v>
      </c>
      <c r="F24" s="51">
        <f t="shared" si="1"/>
        <v>3.4682080924855488E-2</v>
      </c>
      <c r="G24" s="20">
        <f t="shared" si="2"/>
        <v>173</v>
      </c>
      <c r="H24" s="51">
        <f t="shared" si="3"/>
        <v>1.3809067688378033E-2</v>
      </c>
    </row>
    <row r="25" spans="1:8" x14ac:dyDescent="0.2">
      <c r="A25" s="46" t="s">
        <v>79</v>
      </c>
      <c r="B25" s="50" t="s">
        <v>147</v>
      </c>
      <c r="C25" s="77">
        <v>13</v>
      </c>
      <c r="D25" s="51">
        <f t="shared" si="0"/>
        <v>7.7380952380952384E-2</v>
      </c>
      <c r="E25" s="77">
        <v>155</v>
      </c>
      <c r="F25" s="51">
        <f t="shared" si="1"/>
        <v>0.92261904761904767</v>
      </c>
      <c r="G25" s="20">
        <f t="shared" si="2"/>
        <v>168</v>
      </c>
      <c r="H25" s="51">
        <f t="shared" si="3"/>
        <v>1.3409961685823755E-2</v>
      </c>
    </row>
    <row r="26" spans="1:8" x14ac:dyDescent="0.2">
      <c r="A26" s="46" t="s">
        <v>80</v>
      </c>
      <c r="B26" s="50" t="s">
        <v>149</v>
      </c>
      <c r="C26" s="77">
        <v>168</v>
      </c>
      <c r="D26" s="51">
        <f t="shared" si="0"/>
        <v>0.97674418604651159</v>
      </c>
      <c r="E26" s="77">
        <v>4</v>
      </c>
      <c r="F26" s="51">
        <f t="shared" si="1"/>
        <v>2.3255813953488372E-2</v>
      </c>
      <c r="G26" s="20">
        <f t="shared" si="2"/>
        <v>172</v>
      </c>
      <c r="H26" s="51">
        <f t="shared" si="3"/>
        <v>1.3729246487867178E-2</v>
      </c>
    </row>
    <row r="27" spans="1:8" x14ac:dyDescent="0.2">
      <c r="A27" s="46" t="s">
        <v>81</v>
      </c>
      <c r="B27" s="50" t="s">
        <v>151</v>
      </c>
      <c r="C27" s="77">
        <v>16</v>
      </c>
      <c r="D27" s="51">
        <f t="shared" si="0"/>
        <v>9.9378881987577633E-2</v>
      </c>
      <c r="E27" s="77">
        <v>145</v>
      </c>
      <c r="F27" s="51">
        <f t="shared" si="1"/>
        <v>0.90062111801242239</v>
      </c>
      <c r="G27" s="20">
        <f t="shared" si="2"/>
        <v>161</v>
      </c>
      <c r="H27" s="51">
        <f t="shared" si="3"/>
        <v>1.2851213282247765E-2</v>
      </c>
    </row>
    <row r="28" spans="1:8" x14ac:dyDescent="0.2">
      <c r="A28" s="46" t="s">
        <v>82</v>
      </c>
      <c r="B28" s="50" t="s">
        <v>144</v>
      </c>
      <c r="C28" s="77">
        <v>25</v>
      </c>
      <c r="D28" s="51">
        <f t="shared" si="0"/>
        <v>0.1773049645390071</v>
      </c>
      <c r="E28" s="77">
        <v>116</v>
      </c>
      <c r="F28" s="51">
        <f t="shared" si="1"/>
        <v>0.82269503546099287</v>
      </c>
      <c r="G28" s="20">
        <f t="shared" si="2"/>
        <v>141</v>
      </c>
      <c r="H28" s="51">
        <f t="shared" si="3"/>
        <v>1.1254789272030651E-2</v>
      </c>
    </row>
    <row r="29" spans="1:8" x14ac:dyDescent="0.2">
      <c r="A29" s="46" t="s">
        <v>83</v>
      </c>
      <c r="B29" s="50" t="s">
        <v>152</v>
      </c>
      <c r="C29" s="77">
        <v>10</v>
      </c>
      <c r="D29" s="51">
        <f t="shared" si="0"/>
        <v>7.575757575757576E-2</v>
      </c>
      <c r="E29" s="77">
        <v>122</v>
      </c>
      <c r="F29" s="51">
        <f t="shared" si="1"/>
        <v>0.9242424242424242</v>
      </c>
      <c r="G29" s="20">
        <f t="shared" si="2"/>
        <v>132</v>
      </c>
      <c r="H29" s="51">
        <f t="shared" si="3"/>
        <v>1.0536398467432951E-2</v>
      </c>
    </row>
    <row r="30" spans="1:8" ht="25.5" x14ac:dyDescent="0.2">
      <c r="A30" s="46" t="s">
        <v>84</v>
      </c>
      <c r="B30" s="50" t="s">
        <v>145</v>
      </c>
      <c r="C30" s="77">
        <v>30</v>
      </c>
      <c r="D30" s="51">
        <f t="shared" si="0"/>
        <v>0.66666666666666663</v>
      </c>
      <c r="E30" s="77">
        <v>15</v>
      </c>
      <c r="F30" s="51">
        <f t="shared" si="1"/>
        <v>0.33333333333333331</v>
      </c>
      <c r="G30" s="20">
        <f t="shared" si="2"/>
        <v>45</v>
      </c>
      <c r="H30" s="51">
        <f t="shared" si="3"/>
        <v>3.5919540229885057E-3</v>
      </c>
    </row>
    <row r="31" spans="1:8" x14ac:dyDescent="0.2">
      <c r="A31" s="46" t="s">
        <v>85</v>
      </c>
      <c r="B31" s="50" t="s">
        <v>150</v>
      </c>
      <c r="C31" s="77">
        <v>132</v>
      </c>
      <c r="D31" s="51">
        <f t="shared" si="0"/>
        <v>0.85161290322580641</v>
      </c>
      <c r="E31" s="77">
        <v>23</v>
      </c>
      <c r="F31" s="51">
        <f t="shared" si="1"/>
        <v>0.14838709677419354</v>
      </c>
      <c r="G31" s="20">
        <f t="shared" si="2"/>
        <v>155</v>
      </c>
      <c r="H31" s="51">
        <f t="shared" si="3"/>
        <v>1.2372286079182631E-2</v>
      </c>
    </row>
    <row r="32" spans="1:8" ht="25.5" x14ac:dyDescent="0.2">
      <c r="A32" s="46" t="s">
        <v>86</v>
      </c>
      <c r="B32" s="50" t="s">
        <v>162</v>
      </c>
      <c r="C32" s="77">
        <v>34</v>
      </c>
      <c r="D32" s="51">
        <f t="shared" si="0"/>
        <v>0.34</v>
      </c>
      <c r="E32" s="77">
        <v>66</v>
      </c>
      <c r="F32" s="51">
        <f t="shared" si="1"/>
        <v>0.66</v>
      </c>
      <c r="G32" s="20">
        <f t="shared" si="2"/>
        <v>100</v>
      </c>
      <c r="H32" s="51">
        <f t="shared" si="3"/>
        <v>7.9821200510855686E-3</v>
      </c>
    </row>
    <row r="33" spans="1:8" x14ac:dyDescent="0.2">
      <c r="A33" s="46" t="s">
        <v>87</v>
      </c>
      <c r="B33" s="50" t="s">
        <v>156</v>
      </c>
      <c r="C33" s="77">
        <v>18</v>
      </c>
      <c r="D33" s="51">
        <f t="shared" si="0"/>
        <v>0.16216216216216217</v>
      </c>
      <c r="E33" s="77">
        <v>93</v>
      </c>
      <c r="F33" s="51">
        <f t="shared" si="1"/>
        <v>0.83783783783783783</v>
      </c>
      <c r="G33" s="20">
        <f t="shared" si="2"/>
        <v>111</v>
      </c>
      <c r="H33" s="51">
        <f t="shared" si="3"/>
        <v>8.860153256704981E-3</v>
      </c>
    </row>
    <row r="34" spans="1:8" x14ac:dyDescent="0.2">
      <c r="A34" s="46" t="s">
        <v>88</v>
      </c>
      <c r="B34" s="50" t="s">
        <v>153</v>
      </c>
      <c r="C34" s="77">
        <v>83</v>
      </c>
      <c r="D34" s="51">
        <f t="shared" si="0"/>
        <v>0.68595041322314054</v>
      </c>
      <c r="E34" s="77">
        <v>38</v>
      </c>
      <c r="F34" s="51">
        <f t="shared" si="1"/>
        <v>0.31404958677685951</v>
      </c>
      <c r="G34" s="20">
        <f t="shared" si="2"/>
        <v>121</v>
      </c>
      <c r="H34" s="51">
        <f t="shared" si="3"/>
        <v>9.6583652618135382E-3</v>
      </c>
    </row>
    <row r="35" spans="1:8" x14ac:dyDescent="0.2">
      <c r="A35" s="46" t="s">
        <v>89</v>
      </c>
      <c r="B35" s="50" t="s">
        <v>148</v>
      </c>
      <c r="C35" s="77">
        <v>137</v>
      </c>
      <c r="D35" s="51">
        <f t="shared" si="0"/>
        <v>1</v>
      </c>
      <c r="E35" s="77"/>
      <c r="F35" s="51">
        <f t="shared" si="1"/>
        <v>0</v>
      </c>
      <c r="G35" s="20">
        <f t="shared" si="2"/>
        <v>137</v>
      </c>
      <c r="H35" s="51">
        <f t="shared" si="3"/>
        <v>1.0935504469987228E-2</v>
      </c>
    </row>
    <row r="36" spans="1:8" x14ac:dyDescent="0.2">
      <c r="A36" s="46" t="s">
        <v>90</v>
      </c>
      <c r="B36" s="50" t="s">
        <v>157</v>
      </c>
      <c r="C36" s="77">
        <v>72</v>
      </c>
      <c r="D36" s="51">
        <f t="shared" si="0"/>
        <v>0.51798561151079137</v>
      </c>
      <c r="E36" s="77">
        <v>67</v>
      </c>
      <c r="F36" s="51">
        <f t="shared" si="1"/>
        <v>0.48201438848920863</v>
      </c>
      <c r="G36" s="20">
        <f t="shared" si="2"/>
        <v>139</v>
      </c>
      <c r="H36" s="51">
        <f t="shared" si="3"/>
        <v>1.109514687100894E-2</v>
      </c>
    </row>
    <row r="37" spans="1:8" x14ac:dyDescent="0.2">
      <c r="A37" s="46" t="s">
        <v>91</v>
      </c>
      <c r="B37" s="50" t="s">
        <v>154</v>
      </c>
      <c r="C37" s="77">
        <v>4</v>
      </c>
      <c r="D37" s="51">
        <f t="shared" si="0"/>
        <v>3.0769230769230771E-2</v>
      </c>
      <c r="E37" s="77">
        <v>126</v>
      </c>
      <c r="F37" s="51">
        <f t="shared" si="1"/>
        <v>0.96923076923076923</v>
      </c>
      <c r="G37" s="20">
        <f t="shared" si="2"/>
        <v>130</v>
      </c>
      <c r="H37" s="51">
        <f t="shared" si="3"/>
        <v>1.0376756066411238E-2</v>
      </c>
    </row>
    <row r="38" spans="1:8" x14ac:dyDescent="0.2">
      <c r="A38" s="46" t="s">
        <v>92</v>
      </c>
      <c r="B38" s="50" t="s">
        <v>163</v>
      </c>
      <c r="C38" s="77">
        <v>1</v>
      </c>
      <c r="D38" s="51">
        <f t="shared" si="0"/>
        <v>8.4033613445378148E-3</v>
      </c>
      <c r="E38" s="77">
        <v>118</v>
      </c>
      <c r="F38" s="51">
        <f t="shared" si="1"/>
        <v>0.99159663865546221</v>
      </c>
      <c r="G38" s="20">
        <f t="shared" si="2"/>
        <v>119</v>
      </c>
      <c r="H38" s="51">
        <f t="shared" si="3"/>
        <v>9.4987228607918261E-3</v>
      </c>
    </row>
    <row r="39" spans="1:8" x14ac:dyDescent="0.2">
      <c r="A39" s="46" t="s">
        <v>93</v>
      </c>
      <c r="B39" s="50" t="s">
        <v>158</v>
      </c>
      <c r="C39" s="77">
        <v>1</v>
      </c>
      <c r="D39" s="51">
        <f t="shared" si="0"/>
        <v>7.7519379844961239E-3</v>
      </c>
      <c r="E39" s="77">
        <v>128</v>
      </c>
      <c r="F39" s="51">
        <f t="shared" si="1"/>
        <v>0.99224806201550386</v>
      </c>
      <c r="G39" s="20">
        <f t="shared" si="2"/>
        <v>129</v>
      </c>
      <c r="H39" s="51">
        <f t="shared" si="3"/>
        <v>1.0296934865900383E-2</v>
      </c>
    </row>
    <row r="40" spans="1:8" x14ac:dyDescent="0.2">
      <c r="A40" s="46" t="s">
        <v>94</v>
      </c>
      <c r="B40" s="50" t="s">
        <v>160</v>
      </c>
      <c r="C40" s="77"/>
      <c r="D40" s="51">
        <f t="shared" si="0"/>
        <v>0</v>
      </c>
      <c r="E40" s="77">
        <v>128</v>
      </c>
      <c r="F40" s="51">
        <f t="shared" si="1"/>
        <v>1</v>
      </c>
      <c r="G40" s="20">
        <f t="shared" si="2"/>
        <v>128</v>
      </c>
      <c r="H40" s="51">
        <f t="shared" si="3"/>
        <v>1.0217113665389528E-2</v>
      </c>
    </row>
    <row r="41" spans="1:8" x14ac:dyDescent="0.2">
      <c r="A41" s="46" t="s">
        <v>95</v>
      </c>
      <c r="B41" s="50" t="s">
        <v>155</v>
      </c>
      <c r="C41" s="77">
        <v>124</v>
      </c>
      <c r="D41" s="51">
        <f t="shared" si="0"/>
        <v>1</v>
      </c>
      <c r="E41" s="77"/>
      <c r="F41" s="51">
        <f t="shared" si="1"/>
        <v>0</v>
      </c>
      <c r="G41" s="20">
        <f t="shared" si="2"/>
        <v>124</v>
      </c>
      <c r="H41" s="51">
        <f t="shared" si="3"/>
        <v>9.8978288633461056E-3</v>
      </c>
    </row>
    <row r="42" spans="1:8" x14ac:dyDescent="0.2">
      <c r="A42" s="46" t="s">
        <v>96</v>
      </c>
      <c r="B42" s="50" t="s">
        <v>159</v>
      </c>
      <c r="C42" s="77">
        <v>41</v>
      </c>
      <c r="D42" s="51">
        <f t="shared" si="0"/>
        <v>0.41836734693877553</v>
      </c>
      <c r="E42" s="77">
        <v>57</v>
      </c>
      <c r="F42" s="51">
        <f t="shared" si="1"/>
        <v>0.58163265306122447</v>
      </c>
      <c r="G42" s="20">
        <f t="shared" si="2"/>
        <v>98</v>
      </c>
      <c r="H42" s="51">
        <f t="shared" si="3"/>
        <v>7.8224776500638565E-3</v>
      </c>
    </row>
    <row r="43" spans="1:8" x14ac:dyDescent="0.2">
      <c r="A43" s="46" t="s">
        <v>97</v>
      </c>
      <c r="B43" s="50" t="s">
        <v>161</v>
      </c>
      <c r="C43" s="77">
        <v>15</v>
      </c>
      <c r="D43" s="51">
        <f t="shared" si="0"/>
        <v>0.51724137931034486</v>
      </c>
      <c r="E43" s="77">
        <v>14</v>
      </c>
      <c r="F43" s="51">
        <f t="shared" si="1"/>
        <v>0.48275862068965519</v>
      </c>
      <c r="G43" s="20">
        <f t="shared" si="2"/>
        <v>29</v>
      </c>
      <c r="H43" s="51">
        <f t="shared" si="3"/>
        <v>2.3148148148148147E-3</v>
      </c>
    </row>
    <row r="44" spans="1:8" x14ac:dyDescent="0.2">
      <c r="A44" s="46" t="s">
        <v>98</v>
      </c>
      <c r="B44" s="50" t="s">
        <v>164</v>
      </c>
      <c r="C44" s="77">
        <v>88</v>
      </c>
      <c r="D44" s="51">
        <f t="shared" si="0"/>
        <v>0.83809523809523812</v>
      </c>
      <c r="E44" s="77">
        <v>17</v>
      </c>
      <c r="F44" s="51">
        <f t="shared" si="1"/>
        <v>0.16190476190476191</v>
      </c>
      <c r="G44" s="20">
        <f t="shared" si="2"/>
        <v>105</v>
      </c>
      <c r="H44" s="51">
        <f t="shared" si="3"/>
        <v>8.3812260536398463E-3</v>
      </c>
    </row>
    <row r="45" spans="1:8" x14ac:dyDescent="0.2">
      <c r="A45" s="46" t="s">
        <v>99</v>
      </c>
      <c r="B45" s="50" t="s">
        <v>165</v>
      </c>
      <c r="C45" s="77">
        <v>91</v>
      </c>
      <c r="D45" s="51">
        <f t="shared" si="0"/>
        <v>0.9285714285714286</v>
      </c>
      <c r="E45" s="77">
        <v>7</v>
      </c>
      <c r="F45" s="51">
        <f t="shared" si="1"/>
        <v>7.1428571428571425E-2</v>
      </c>
      <c r="G45" s="20">
        <f t="shared" si="2"/>
        <v>98</v>
      </c>
      <c r="H45" s="51">
        <f t="shared" si="3"/>
        <v>7.8224776500638565E-3</v>
      </c>
    </row>
    <row r="46" spans="1:8" x14ac:dyDescent="0.2">
      <c r="A46" s="46" t="s">
        <v>100</v>
      </c>
      <c r="B46" s="50" t="s">
        <v>167</v>
      </c>
      <c r="C46" s="77">
        <v>3</v>
      </c>
      <c r="D46" s="51">
        <f t="shared" si="0"/>
        <v>3.3333333333333333E-2</v>
      </c>
      <c r="E46" s="77">
        <v>87</v>
      </c>
      <c r="F46" s="51">
        <f t="shared" si="1"/>
        <v>0.96666666666666667</v>
      </c>
      <c r="G46" s="20">
        <f t="shared" si="2"/>
        <v>90</v>
      </c>
      <c r="H46" s="51">
        <f t="shared" si="3"/>
        <v>7.1839080459770114E-3</v>
      </c>
    </row>
    <row r="47" spans="1:8" x14ac:dyDescent="0.2">
      <c r="A47" s="46" t="s">
        <v>101</v>
      </c>
      <c r="B47" s="50" t="s">
        <v>166</v>
      </c>
      <c r="C47" s="77">
        <v>94</v>
      </c>
      <c r="D47" s="51">
        <f t="shared" si="0"/>
        <v>1</v>
      </c>
      <c r="E47" s="77"/>
      <c r="F47" s="51">
        <f t="shared" si="1"/>
        <v>0</v>
      </c>
      <c r="G47" s="20">
        <f t="shared" si="2"/>
        <v>94</v>
      </c>
      <c r="H47" s="51">
        <f t="shared" si="3"/>
        <v>7.5031928480204339E-3</v>
      </c>
    </row>
    <row r="48" spans="1:8" x14ac:dyDescent="0.2">
      <c r="A48" s="46" t="s">
        <v>102</v>
      </c>
      <c r="B48" s="50" t="s">
        <v>181</v>
      </c>
      <c r="C48" s="77">
        <v>38</v>
      </c>
      <c r="D48" s="51">
        <f t="shared" si="0"/>
        <v>0.46913580246913578</v>
      </c>
      <c r="E48" s="77">
        <v>43</v>
      </c>
      <c r="F48" s="51">
        <f t="shared" si="1"/>
        <v>0.53086419753086422</v>
      </c>
      <c r="G48" s="20">
        <f t="shared" si="2"/>
        <v>81</v>
      </c>
      <c r="H48" s="51">
        <f t="shared" si="3"/>
        <v>6.4655172413793103E-3</v>
      </c>
    </row>
    <row r="49" spans="1:8" ht="25.5" x14ac:dyDescent="0.2">
      <c r="A49" s="46" t="s">
        <v>103</v>
      </c>
      <c r="B49" s="50" t="s">
        <v>168</v>
      </c>
      <c r="C49" s="77">
        <v>87</v>
      </c>
      <c r="D49" s="51">
        <f t="shared" si="0"/>
        <v>0.98863636363636365</v>
      </c>
      <c r="E49" s="77">
        <v>1</v>
      </c>
      <c r="F49" s="51">
        <f t="shared" si="1"/>
        <v>1.1363636363636364E-2</v>
      </c>
      <c r="G49" s="20">
        <f t="shared" si="2"/>
        <v>88</v>
      </c>
      <c r="H49" s="51">
        <f t="shared" si="3"/>
        <v>7.0242656449553001E-3</v>
      </c>
    </row>
    <row r="50" spans="1:8" ht="15.75" x14ac:dyDescent="0.25">
      <c r="A50" s="99" t="s">
        <v>30</v>
      </c>
      <c r="B50" s="99"/>
      <c r="C50" s="22">
        <f>SUM(C10:C49)</f>
        <v>4999</v>
      </c>
      <c r="D50" s="53">
        <f t="shared" si="0"/>
        <v>0.39902618135376755</v>
      </c>
      <c r="E50" s="22">
        <f>SUM(E10:E49)</f>
        <v>7529</v>
      </c>
      <c r="F50" s="53">
        <f t="shared" si="1"/>
        <v>0.60097381864623245</v>
      </c>
      <c r="G50" s="22">
        <f t="shared" si="2"/>
        <v>12528</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2018-02-15T13:42:59Z</dcterms:modified>
</cp:coreProperties>
</file>