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1 Enero\"/>
    </mc:Choice>
  </mc:AlternateContent>
  <bookViews>
    <workbookView xWindow="0" yWindow="0" windowWidth="1536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9" i="3" s="1"/>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V10" i="5"/>
  <c r="W10" i="5"/>
  <c r="V11" i="5"/>
  <c r="W11" i="5"/>
  <c r="V12" i="5"/>
  <c r="W12" i="5"/>
  <c r="V13" i="5"/>
  <c r="X13" i="5" s="1"/>
  <c r="W13" i="5"/>
  <c r="V14" i="5"/>
  <c r="W14" i="5"/>
  <c r="V15" i="5"/>
  <c r="W15" i="5"/>
  <c r="V16" i="5"/>
  <c r="W16" i="5"/>
  <c r="V17" i="5"/>
  <c r="W17" i="5"/>
  <c r="W9" i="5"/>
  <c r="V9" i="5"/>
  <c r="C18" i="5"/>
  <c r="D18" i="5"/>
  <c r="E18" i="5"/>
  <c r="F18" i="5"/>
  <c r="G18" i="5"/>
  <c r="H18" i="5"/>
  <c r="I18" i="5"/>
  <c r="J18" i="5"/>
  <c r="K18" i="5"/>
  <c r="L18" i="5"/>
  <c r="M18" i="5"/>
  <c r="N18" i="5"/>
  <c r="O18" i="5"/>
  <c r="P18" i="5"/>
  <c r="Q18" i="5"/>
  <c r="R18" i="5"/>
  <c r="S18" i="5"/>
  <c r="T18" i="5"/>
  <c r="U18" i="5"/>
  <c r="B18" i="5"/>
  <c r="B18" i="4"/>
  <c r="D18" i="4"/>
  <c r="F10" i="4"/>
  <c r="F11" i="4"/>
  <c r="F12" i="4"/>
  <c r="F13" i="4"/>
  <c r="F14" i="4"/>
  <c r="F15" i="4"/>
  <c r="F16" i="4"/>
  <c r="F17" i="4"/>
  <c r="F9" i="4"/>
  <c r="W18" i="5" l="1"/>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6" i="3"/>
  <c r="C15" i="3"/>
  <c r="C14" i="3"/>
  <c r="C13" i="3"/>
  <c r="C12" i="3"/>
  <c r="C11" i="3"/>
  <c r="C10" i="3"/>
  <c r="E9" i="3"/>
  <c r="E18" i="3"/>
  <c r="E15" i="3"/>
  <c r="E14" i="3"/>
  <c r="E13" i="3"/>
  <c r="E12" i="3"/>
  <c r="E11" i="3"/>
  <c r="E10" i="3"/>
  <c r="E16" i="6" l="1"/>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<sst xmlns="http://schemas.openxmlformats.org/spreadsheetml/2006/main" count="282" uniqueCount="182">
  <si>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</si>
  <si>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</si>
  <si>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</si>
  <si>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</si>
  <si>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</si>
  <si>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</si>
  <si>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</si>
  <si>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</si>
  <si>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</si>
  <si>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</si>
  <si>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</si>
  <si>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</si>
  <si>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</si>
  <si>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</si>
  <si>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</si>
  <si>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</si>
  <si>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</si>
  <si>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</si>
  <si>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</si>
  <si>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</si>
  <si>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</si>
  <si>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</si>
  <si>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</si>
  <si>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</si>
  <si>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</si>
  <si>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</si>
  <si>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</si>
  <si>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</si>
  <si>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</si>
  <si>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</si>
  <si>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</si>
  <si>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</si>
  <si>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</si>
  <si>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</si>
  <si>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</si>
  <si>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</si>
  <si>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</si>
  <si>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</si>
  <si>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</si>
  <si>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</si>
  <si>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</si>
  <si>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</si>
  <si>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</si>
  <si>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</si>
  <si>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</si>
  <si>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</si>
  <si>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</si>
  <si>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</si>
  <si>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</si>
  <si>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</si>
  <si>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</si>
  <si>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</si>
  <si>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</si>
  <si>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</si>
  <si>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</si>
  <si>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</si>
  <si>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</si>
  <si>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</si>
  <si>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</si>
  <si>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</si>
  <si>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</si>
  <si>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</si>
  <si>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</si>
  <si>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</si>
  <si>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</si>
  <si>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</si>
  <si>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</si>
  <si>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</si>
  <si>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</si>
  <si>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</si>
  <si>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</si>
  <si>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</si>
  <si>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</si>
  <si>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</si>
  <si>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</si>
  <si>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</si>
  <si>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</si>
  <si>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</si>
  <si>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</si>
  <si>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</si>
  <si>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</si>
  <si>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</si>
  <si>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</si>
  <si>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</si>
  <si>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</si>
  <si>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</si>
  <si>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</si>
  <si>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</si>
  <si>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</si>
  <si>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</si>
  <si>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</si>
  <si>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</si>
  <si>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</si>
  <si>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</si>
  <si>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</si>
  <si>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</si>
  <si>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</si>
  <si>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</si>
  <si>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</si>
  <si>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</si>
  <si>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</si>
  <si>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</si>
  <si>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</si>
  <si>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</si>
  <si>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</si>
  <si>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</si>
  <si>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</si>
  <si>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</si>
  <si>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</si>
  <si>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</si>
  <si>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</si>
  <si>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</si>
  <si>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</si>
  <si>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</si>
  <si>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</si>
  <si>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</si>
  <si>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</si>
  <si>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</si>
  <si>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</si>
  <si>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</si>
  <si>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</si>
  <si>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</si>
  <si>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</si>
  <si>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</si>
  <si>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</si>
  <si>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</si>
  <si>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</si>
  <si>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</si>
  <si>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</si>
  <si>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</si>
  <si>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ENERO / 2016</t>
  </si>
  <si>
    <t>Nº de Personas Desempleadas en Enero de 2016 disgregado por  Intervalo de Edad y Sexo y relacionado con la Población en Edad Económicamente Activa</t>
  </si>
  <si>
    <r>
      <t xml:space="preserve">Porcentaje de personas desempleadas en relación con la PEEA por grupos de edad y sexo en la ciudad en Enero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</si>
  <si>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Enero de 2016 disgregada por Intervalo de Edad y Sexo en relación con el desmpleo en su Intervalo de Edad</t>
  </si>
  <si>
    <r>
      <t>Porcentaje de hombres y mujeres desempleadas en relación con la PEEA de su grupo de edad en la ciudad de Badajoz en Enero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</si>
  <si>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Enero de 2016 disgregado por Niveles de Estudios y Sexo y relacionandolo con el porcentaje del total del Desempleo registrado en el mes.</t>
  </si>
  <si>
    <r>
      <t xml:space="preserve">Porcenteje de mujeres y hombres desempleados según niveles formativos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</si>
  <si>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Enero de 2016 disgregadas por Niveles de Estudios, Intervalo de Edad y Sexo</t>
  </si>
  <si>
    <t>Nº de Personas Desempledas en Enero de 2016 disgregadas por Sectores de Actividad y Sexo y relacionandolo con la representatividad de cada sexo en cada sector</t>
  </si>
  <si>
    <r>
      <t xml:space="preserve">Porcentaje de desempleo por sectores de actividad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</si>
  <si>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</si>
  <si>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</si>
  <si>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</si>
  <si>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</si>
  <si>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</si>
  <si>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</si>
  <si>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</si>
  <si>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Albañiles</t>
  </si>
  <si>
    <t>Mozos de carga y descarga, almacén y/o mercado de abastos</t>
  </si>
  <si>
    <t>Reponedores de hipermercado</t>
  </si>
  <si>
    <t>Pinches de cocina</t>
  </si>
  <si>
    <t>Jardineros, en general</t>
  </si>
  <si>
    <t>Ordenanzas</t>
  </si>
  <si>
    <t>Cajeros de comercio</t>
  </si>
  <si>
    <t>Conductores de furgoneta, hasta 3,5 t.</t>
  </si>
  <si>
    <t>Maestros de educación primaria, en general</t>
  </si>
  <si>
    <t>Trabajadores agrícolas excepto en huertas, invernaderos, viveros y jardines</t>
  </si>
  <si>
    <t>Dependientes de tejidos y prendas de vestir</t>
  </si>
  <si>
    <t>Asistentes domiciliarios</t>
  </si>
  <si>
    <t>Conductores de camión, en general</t>
  </si>
  <si>
    <t>Pintores y/o empapeladores</t>
  </si>
  <si>
    <t>Agentes comerciales</t>
  </si>
  <si>
    <t>Asistentes, acompañantes de personas</t>
  </si>
  <si>
    <t>Auxiliares de enfermería</t>
  </si>
  <si>
    <t>Peones agrícolas, en general</t>
  </si>
  <si>
    <t>Cuidadores de guardería infantil</t>
  </si>
  <si>
    <t>Carpinteros en general</t>
  </si>
  <si>
    <t>Enfermeros de cuidados generales</t>
  </si>
  <si>
    <t>Barrenderos</t>
  </si>
  <si>
    <t>Peluqueros de señoras</t>
  </si>
  <si>
    <t>Cocineros, en general</t>
  </si>
  <si>
    <t>Camareros de piso (hostelería)</t>
  </si>
  <si>
    <t>Empleados administrativos de entidades financieras</t>
  </si>
  <si>
    <t>Peones de la industria de la alimentación, bebidas y tabaco</t>
  </si>
  <si>
    <t>Empleados de hogar</t>
  </si>
  <si>
    <t>Peones de obras publicas, en general</t>
  </si>
  <si>
    <t>Mantenedores de edificios</t>
  </si>
  <si>
    <t>Electricistas de mantenimiento y reparación, en general</t>
  </si>
  <si>
    <t>Peones del transporte, en general</t>
  </si>
  <si>
    <t>Fontaneros</t>
  </si>
  <si>
    <t>Cuidadores de niños en domicilio</t>
  </si>
  <si>
    <t xml:space="preserve">Las 40 Ocupaciones más demandadas en Enero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</si>
</sst>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99">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numCache>
            </c:numRef>
          </c:val>
        </c:ser>
        <c:dLbls>
          <c:showLegendKey val="0"/>
          <c:showVal val="0"/>
          <c:showCatName val="0"/>
          <c:showSerName val="0"/>
          <c:showPercent val="0"/>
          <c:showBubbleSize val="0"/>
        </c:dLbls>
        <c:gapWidth val="150"/>
        <c:overlap val="100"/>
        <c:axId val="854722192"/>
        <c:axId val="854727288"/>
      </c:barChart>
      <c:dateAx>
        <c:axId val="854722192"/>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7288"/>
        <c:crosses val="autoZero"/>
        <c:auto val="1"/>
        <c:lblOffset val="100"/>
        <c:baseTimeUnit val="months"/>
      </c:dateAx>
      <c:valAx>
        <c:axId val="8547272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22192"/>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5.4191903092126237E-2</c:v>
                </c:pt>
                <c:pt idx="1">
                  <c:v>0.15405344711430496</c:v>
                </c:pt>
                <c:pt idx="2">
                  <c:v>0.21289789169078133</c:v>
                </c:pt>
                <c:pt idx="3">
                  <c:v>0.17031278249864401</c:v>
                </c:pt>
                <c:pt idx="4">
                  <c:v>0.16046028448138086</c:v>
                </c:pt>
                <c:pt idx="5">
                  <c:v>0.15569899244332494</c:v>
                </c:pt>
                <c:pt idx="6">
                  <c:v>0.18890263297402368</c:v>
                </c:pt>
                <c:pt idx="7">
                  <c:v>0.1862310815799188</c:v>
                </c:pt>
                <c:pt idx="8">
                  <c:v>0.19569514605754448</c:v>
                </c:pt>
                <c:pt idx="9">
                  <c:v>0.13921948519236091</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4.2045072317524385E-2</c:v>
                </c:pt>
                <c:pt idx="1">
                  <c:v>0.16258616591395295</c:v>
                </c:pt>
                <c:pt idx="2">
                  <c:v>0.24482904178978471</c:v>
                </c:pt>
                <c:pt idx="3">
                  <c:v>0.21164021164021163</c:v>
                </c:pt>
                <c:pt idx="4">
                  <c:v>0.21065752570894358</c:v>
                </c:pt>
                <c:pt idx="5">
                  <c:v>0.20986052546221212</c:v>
                </c:pt>
                <c:pt idx="6">
                  <c:v>0.23296117313781037</c:v>
                </c:pt>
                <c:pt idx="7">
                  <c:v>0.20924616180783165</c:v>
                </c:pt>
                <c:pt idx="8">
                  <c:v>0.20371109337589785</c:v>
                </c:pt>
                <c:pt idx="9">
                  <c:v>0.15780274656679152</c:v>
                </c:pt>
              </c:numCache>
            </c:numRef>
          </c:val>
        </c:ser>
        <c:dLbls>
          <c:showLegendKey val="0"/>
          <c:showVal val="0"/>
          <c:showCatName val="0"/>
          <c:showSerName val="0"/>
          <c:showPercent val="0"/>
          <c:showBubbleSize val="0"/>
        </c:dLbls>
        <c:gapWidth val="199"/>
        <c:axId val="854728464"/>
        <c:axId val="854722976"/>
      </c:barChart>
      <c:catAx>
        <c:axId val="85472846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2976"/>
        <c:crosses val="autoZero"/>
        <c:auto val="1"/>
        <c:lblAlgn val="ctr"/>
        <c:lblOffset val="100"/>
        <c:noMultiLvlLbl val="0"/>
      </c:catAx>
      <c:valAx>
        <c:axId val="8547229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284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0.57627118644067798</c:v>
                </c:pt>
                <c:pt idx="1">
                  <c:v>0.50072992700729924</c:v>
                </c:pt>
                <c:pt idx="2">
                  <c:v>0.47031963470319632</c:v>
                </c:pt>
                <c:pt idx="3">
                  <c:v>0.43977591036414565</c:v>
                </c:pt>
                <c:pt idx="4">
                  <c:v>0.42614601018675724</c:v>
                </c:pt>
                <c:pt idx="5">
                  <c:v>0.43320192728865525</c:v>
                </c:pt>
                <c:pt idx="6">
                  <c:v>0.43331982164572352</c:v>
                </c:pt>
                <c:pt idx="7">
                  <c:v>0.45409540954095412</c:v>
                </c:pt>
                <c:pt idx="8">
                  <c:v>0.46600418410041838</c:v>
                </c:pt>
                <c:pt idx="9">
                  <c:v>0.44317180616740087</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0.42372881355932202</c:v>
                </c:pt>
                <c:pt idx="1">
                  <c:v>0.49927007299270071</c:v>
                </c:pt>
                <c:pt idx="2">
                  <c:v>0.52968036529680362</c:v>
                </c:pt>
                <c:pt idx="3">
                  <c:v>0.56022408963585435</c:v>
                </c:pt>
                <c:pt idx="4">
                  <c:v>0.57385398981324276</c:v>
                </c:pt>
                <c:pt idx="5">
                  <c:v>0.56679807271134475</c:v>
                </c:pt>
                <c:pt idx="6">
                  <c:v>0.56668017835427642</c:v>
                </c:pt>
                <c:pt idx="7">
                  <c:v>0.54590459045904594</c:v>
                </c:pt>
                <c:pt idx="8">
                  <c:v>0.53399581589958156</c:v>
                </c:pt>
                <c:pt idx="9">
                  <c:v>0.55682819383259907</c:v>
                </c:pt>
              </c:numCache>
            </c:numRef>
          </c:val>
        </c:ser>
        <c:dLbls>
          <c:showLegendKey val="0"/>
          <c:showVal val="0"/>
          <c:showCatName val="0"/>
          <c:showSerName val="0"/>
          <c:showPercent val="0"/>
          <c:showBubbleSize val="0"/>
        </c:dLbls>
        <c:gapWidth val="150"/>
        <c:overlap val="100"/>
        <c:axId val="854724544"/>
        <c:axId val="854725328"/>
      </c:barChart>
      <c:catAx>
        <c:axId val="8547245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5328"/>
        <c:crosses val="autoZero"/>
        <c:auto val="1"/>
        <c:lblAlgn val="ctr"/>
        <c:lblOffset val="100"/>
        <c:noMultiLvlLbl val="0"/>
      </c:catAx>
      <c:valAx>
        <c:axId val="8547253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245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23490813648294"/>
          <c:y val="0.12442184310294549"/>
          <c:w val="0.6799387576552931"/>
          <c:h val="0.77743802857976085"/>
        </c:manualLayout>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3.5379925974308732E-3</c:v>
                </c:pt>
                <c:pt idx="1">
                  <c:v>0.10129544959721315</c:v>
                </c:pt>
                <c:pt idx="2">
                  <c:v>0.24031134334857393</c:v>
                </c:pt>
                <c:pt idx="3">
                  <c:v>2.1772262138036142E-4</c:v>
                </c:pt>
                <c:pt idx="4">
                  <c:v>2.6834313085129544E-2</c:v>
                </c:pt>
                <c:pt idx="5">
                  <c:v>2.324188983235358E-2</c:v>
                </c:pt>
                <c:pt idx="6">
                  <c:v>2.1173524929240149E-2</c:v>
                </c:pt>
                <c:pt idx="7">
                  <c:v>1.7744393642499457E-2</c:v>
                </c:pt>
                <c:pt idx="8">
                  <c:v>1.7036795123013281E-2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6.2050947093403004E-3</c:v>
                </c:pt>
                <c:pt idx="1">
                  <c:v>0.11131069018070977</c:v>
                </c:pt>
                <c:pt idx="2">
                  <c:v>0.2431961680818637</c:v>
                </c:pt>
                <c:pt idx="3">
                  <c:v>5.4430655345090353E-4</c:v>
                </c:pt>
                <c:pt idx="4">
                  <c:v>3.4998911386893101E-2</c:v>
                </c:pt>
                <c:pt idx="5">
                  <c:v>4.893315915523623E-2</c:v>
                </c:pt>
                <c:pt idx="6">
                  <c:v>2.7160897017200088E-2</c:v>
                </c:pt>
                <c:pt idx="7">
                  <c:v>4.2564772479860659E-2</c:v>
                </c:pt>
                <c:pt idx="8">
                  <c:v>3.3692575658610932E-2</c:v>
                </c:pt>
              </c:numCache>
            </c:numRef>
          </c:val>
        </c:ser>
        <c:dLbls>
          <c:showLegendKey val="0"/>
          <c:showVal val="0"/>
          <c:showCatName val="0"/>
          <c:showSerName val="0"/>
          <c:showPercent val="0"/>
          <c:showBubbleSize val="0"/>
        </c:dLbls>
        <c:gapWidth val="269"/>
        <c:overlap val="-20"/>
        <c:axId val="854725720"/>
        <c:axId val="854726112"/>
      </c:barChart>
      <c:catAx>
        <c:axId val="854725720"/>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6112"/>
        <c:crosses val="autoZero"/>
        <c:auto val="1"/>
        <c:lblAlgn val="ctr"/>
        <c:lblOffset val="100"/>
        <c:noMultiLvlLbl val="0"/>
      </c:catAx>
      <c:valAx>
        <c:axId val="85472611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2572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0.63309352517985606</c:v>
                </c:pt>
                <c:pt idx="1">
                  <c:v>0.52950955943474642</c:v>
                </c:pt>
                <c:pt idx="2">
                  <c:v>0.39386070666790318</c:v>
                </c:pt>
                <c:pt idx="3">
                  <c:v>0.8919631093544137</c:v>
                </c:pt>
                <c:pt idx="4">
                  <c:v>0.39553165080678526</c:v>
                </c:pt>
                <c:pt idx="5">
                  <c:v>0.34213836477987419</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0.36690647482014388</c:v>
                </c:pt>
                <c:pt idx="1">
                  <c:v>0.47049044056525352</c:v>
                </c:pt>
                <c:pt idx="2">
                  <c:v>0.60613929333209682</c:v>
                </c:pt>
                <c:pt idx="3">
                  <c:v>0.1080368906455863</c:v>
                </c:pt>
                <c:pt idx="4">
                  <c:v>0.60446834919321468</c:v>
                </c:pt>
                <c:pt idx="5">
                  <c:v>0.65786163522012575</c:v>
                </c:pt>
              </c:numCache>
            </c:numRef>
          </c:val>
        </c:ser>
        <c:dLbls>
          <c:showLegendKey val="0"/>
          <c:showVal val="0"/>
          <c:showCatName val="0"/>
          <c:showSerName val="0"/>
          <c:showPercent val="0"/>
          <c:showBubbleSize val="0"/>
        </c:dLbls>
        <c:gapWidth val="150"/>
        <c:overlap val="100"/>
        <c:axId val="854726504"/>
        <c:axId val="854726896"/>
      </c:barChart>
      <c:catAx>
        <c:axId val="8547265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854726896"/>
        <c:crosses val="autoZero"/>
        <c:auto val="1"/>
        <c:lblAlgn val="ctr"/>
        <c:lblOffset val="100"/>
        <c:noMultiLvlLbl val="0"/>
      </c:catAx>
      <c:valAx>
        <c:axId val="854726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47265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4.5461978740801309E-2</c:v>
                </c:pt>
                <c:pt idx="1">
                  <c:v>6.557645134914146E-2</c:v>
                </c:pt>
                <c:pt idx="2">
                  <c:v>0.58778958844371765</c:v>
                </c:pt>
                <c:pt idx="3">
                  <c:v>8.2747342600163531E-2</c:v>
                </c:pt>
                <c:pt idx="4">
                  <c:v>0.13175252112292177</c:v>
                </c:pt>
                <c:pt idx="5">
                  <c:v>8.6672117743254298E-2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1257300</xdr:colOff>
      <xdr:row>21</xdr:row>
      <xdr:rowOff>19050</xdr:rowOff>
    </xdr:from>
    <xdr:to>
      <xdr:col>6</xdr:col>
      <xdr:colOff>419100</xdr:colOff>
      <xdr:row>38</xdr:row>
      <xdr:rowOff>9525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2" t="s">
        <v>127</v>
      </c>
      <c r="B3" s="82"/>
      <c r="C3" s="82"/>
      <c r="D3" s="82"/>
      <c r="E3" s="82"/>
      <c r="F3" s="82"/>
      <c r="G3" s="82"/>
      <c r="H3" s="82"/>
      <c r="I3" s="82"/>
    </row>
    <row r="4" spans="1:15" ht="15" x14ac:dyDescent="0.25">
      <c r="A4" s="82"/>
      <c r="B4" s="82"/>
      <c r="C4" s="82"/>
      <c r="D4" s="82"/>
      <c r="E4" s="82"/>
      <c r="F4" s="82"/>
      <c r="G4" s="82"/>
      <c r="H4" s="82"/>
      <c r="I4" s="82"/>
    </row>
    <row r="5" spans="1:15" x14ac:dyDescent="0.25">
      <c r="J5" s="81"/>
      <c r="K5" s="81"/>
      <c r="L5" s="81"/>
      <c r="M5" s="81"/>
      <c r="N5" s="81"/>
      <c r="O5" s="81"/>
    </row>
    <row r="6" spans="1:15" x14ac:dyDescent="0.25">
      <c r="J6" s="8"/>
      <c r="K6" s="9"/>
      <c r="L6" s="5"/>
      <c r="M6" s="9"/>
      <c r="N6" s="10"/>
      <c r="O6" s="11"/>
    </row>
    <row r="7" spans="1:15" x14ac:dyDescent="0.25">
      <c r="B7" s="83" t="s">
        <v>128</v>
      </c>
      <c r="C7" s="83"/>
      <c r="D7" s="83"/>
      <c r="E7" s="84" t="s">
        <v>23</v>
      </c>
      <c r="F7" s="84"/>
      <c r="G7" s="84"/>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2" t="s">
        <v>115</v>
      </c>
      <c r="B4" s="82"/>
      <c r="C4" s="82"/>
      <c r="D4" s="82"/>
      <c r="E4" s="82"/>
      <c r="F4" s="82"/>
      <c r="G4" s="82"/>
      <c r="H4" s="82"/>
      <c r="I4" s="64"/>
      <c r="J4" s="64"/>
    </row>
    <row r="5" spans="1:10" x14ac:dyDescent="0.25">
      <c r="A5" s="64"/>
      <c r="B5" s="64"/>
      <c r="C5" s="64"/>
      <c r="D5" s="64"/>
      <c r="E5" s="64"/>
      <c r="F5" s="64"/>
      <c r="G5" s="64"/>
      <c r="H5" s="64"/>
      <c r="I5" s="64"/>
      <c r="J5" s="64"/>
    </row>
    <row r="7" spans="1:10" x14ac:dyDescent="0.25">
      <c r="A7" s="70" t="s">
        <v>116</v>
      </c>
      <c r="B7" s="85" t="s">
        <v>119</v>
      </c>
      <c r="C7" s="85"/>
      <c r="D7" s="85"/>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6" t="s">
        <v>121</v>
      </c>
      <c r="G27" s="86"/>
      <c r="H27" s="86"/>
      <c r="I27" s="86"/>
      <c r="J27" s="86"/>
      <c r="K27" s="86"/>
      <c r="L27" s="86"/>
      <c r="M27" s="86"/>
      <c r="N27" s="86"/>
      <c r="O27" s="86"/>
    </row>
    <row r="28" spans="1:15" x14ac:dyDescent="0.25">
      <c r="A28" s="69">
        <v>40756</v>
      </c>
      <c r="B28" s="20">
        <v>7490</v>
      </c>
      <c r="C28" s="20">
        <v>9299</v>
      </c>
      <c r="D28" s="20">
        <f t="shared" si="0"/>
        <v>16789</v>
      </c>
      <c r="F28" s="86"/>
      <c r="G28" s="86"/>
      <c r="H28" s="86"/>
      <c r="I28" s="86"/>
      <c r="J28" s="86"/>
      <c r="K28" s="86"/>
      <c r="L28" s="86"/>
      <c r="M28" s="86"/>
      <c r="N28" s="86"/>
      <c r="O28" s="86"/>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4" x14ac:dyDescent="0.25">
      <c r="A81" s="69">
        <v>42370</v>
      </c>
      <c r="B81" s="67">
        <v>8293</v>
      </c>
      <c r="C81" s="67">
        <v>10079</v>
      </c>
      <c r="D81" s="67">
        <f t="shared" ref="D81:D92" si="2">B81+C81</f>
        <v>18372</v>
      </c>
    </row>
    <row r="82" spans="1:4" x14ac:dyDescent="0.25">
      <c r="A82" s="69">
        <v>42401</v>
      </c>
      <c r="B82" s="67"/>
      <c r="C82" s="67"/>
      <c r="D82" s="67">
        <f t="shared" si="2"/>
        <v>0</v>
      </c>
    </row>
    <row r="83" spans="1:4" x14ac:dyDescent="0.25">
      <c r="A83" s="69">
        <v>42430</v>
      </c>
      <c r="B83" s="67"/>
      <c r="C83" s="67"/>
      <c r="D83" s="67">
        <f t="shared" si="2"/>
        <v>0</v>
      </c>
    </row>
    <row r="84" spans="1:4" x14ac:dyDescent="0.25">
      <c r="A84" s="69">
        <v>42461</v>
      </c>
      <c r="B84" s="67"/>
      <c r="C84" s="67"/>
      <c r="D84" s="67">
        <f t="shared" si="2"/>
        <v>0</v>
      </c>
    </row>
    <row r="85" spans="1:4" x14ac:dyDescent="0.25">
      <c r="A85" s="69">
        <v>42491</v>
      </c>
      <c r="B85" s="67"/>
      <c r="C85" s="67"/>
      <c r="D85" s="67">
        <f t="shared" si="2"/>
        <v>0</v>
      </c>
    </row>
    <row r="86" spans="1:4" x14ac:dyDescent="0.25">
      <c r="A86" s="69">
        <v>42522</v>
      </c>
      <c r="B86" s="67"/>
      <c r="C86" s="67"/>
      <c r="D86" s="67">
        <f t="shared" si="2"/>
        <v>0</v>
      </c>
    </row>
    <row r="87" spans="1:4" x14ac:dyDescent="0.25">
      <c r="A87" s="69">
        <v>42552</v>
      </c>
      <c r="B87" s="67"/>
      <c r="C87" s="67"/>
      <c r="D87" s="67">
        <f t="shared" si="2"/>
        <v>0</v>
      </c>
    </row>
    <row r="88" spans="1:4" x14ac:dyDescent="0.25">
      <c r="A88" s="69">
        <v>42583</v>
      </c>
      <c r="B88" s="67"/>
      <c r="C88" s="67"/>
      <c r="D88" s="67">
        <f t="shared" si="2"/>
        <v>0</v>
      </c>
    </row>
    <row r="89" spans="1:4" x14ac:dyDescent="0.25">
      <c r="A89" s="69">
        <v>42614</v>
      </c>
      <c r="B89" s="67"/>
      <c r="C89" s="67"/>
      <c r="D89" s="67">
        <f t="shared" si="2"/>
        <v>0</v>
      </c>
    </row>
    <row r="90" spans="1:4" x14ac:dyDescent="0.25">
      <c r="A90" s="69">
        <v>42644</v>
      </c>
      <c r="B90" s="67"/>
      <c r="C90" s="67"/>
      <c r="D90" s="67">
        <f t="shared" si="2"/>
        <v>0</v>
      </c>
    </row>
    <row r="91" spans="1:4" x14ac:dyDescent="0.25">
      <c r="A91" s="69">
        <v>42675</v>
      </c>
      <c r="B91" s="67"/>
      <c r="C91" s="67"/>
      <c r="D91" s="67">
        <f t="shared" si="2"/>
        <v>0</v>
      </c>
    </row>
    <row r="92" spans="1:4" x14ac:dyDescent="0.25">
      <c r="A92" s="69">
        <v>42705</v>
      </c>
      <c r="B92" s="67"/>
      <c r="C92" s="67"/>
      <c r="D92" s="67">
        <f t="shared" si="2"/>
        <v>0</v>
      </c>
    </row>
    <row r="93" spans="1:4" x14ac:dyDescent="0.25">
      <c r="A93" s="65"/>
    </row>
    <row r="94" spans="1:4" x14ac:dyDescent="0.25">
      <c r="A94" s="65"/>
    </row>
    <row r="95" spans="1:4" x14ac:dyDescent="0.25">
      <c r="A95" s="65"/>
    </row>
    <row r="96" spans="1:4"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2" t="s">
        <v>131</v>
      </c>
      <c r="B3" s="82"/>
      <c r="C3" s="82"/>
      <c r="D3" s="82"/>
      <c r="E3" s="82"/>
      <c r="F3" s="82"/>
      <c r="G3" s="82"/>
      <c r="H3" s="82"/>
      <c r="I3" s="82"/>
      <c r="J3" s="82"/>
    </row>
    <row r="4" spans="1:10" s="48" customFormat="1" ht="15.75" x14ac:dyDescent="0.25">
      <c r="A4" s="82"/>
      <c r="B4" s="82"/>
      <c r="C4" s="82"/>
      <c r="D4" s="82"/>
      <c r="E4" s="82"/>
      <c r="F4" s="82"/>
      <c r="G4" s="82"/>
      <c r="H4" s="82"/>
      <c r="I4" s="82"/>
      <c r="J4" s="82"/>
    </row>
    <row r="5" spans="1:10" s="48" customFormat="1" ht="15.75" x14ac:dyDescent="0.25"/>
    <row r="7" spans="1:10" x14ac:dyDescent="0.2">
      <c r="A7" s="90" t="s">
        <v>130</v>
      </c>
      <c r="B7" s="90"/>
      <c r="C7" s="90"/>
      <c r="D7" s="90"/>
      <c r="E7" s="90"/>
      <c r="F7" s="90"/>
      <c r="G7" s="90"/>
      <c r="H7" s="90"/>
      <c r="I7" s="90"/>
      <c r="J7" s="90"/>
    </row>
    <row r="8" spans="1:10" x14ac:dyDescent="0.2">
      <c r="A8" s="87" t="s">
        <v>112</v>
      </c>
      <c r="B8" s="89" t="s">
        <v>106</v>
      </c>
      <c r="C8" s="89"/>
      <c r="D8" s="89"/>
      <c r="E8" s="89" t="s">
        <v>2</v>
      </c>
      <c r="F8" s="89"/>
      <c r="G8" s="89"/>
      <c r="H8" s="89" t="s">
        <v>3</v>
      </c>
      <c r="I8" s="89"/>
      <c r="J8" s="89"/>
    </row>
    <row r="9" spans="1:10" s="24" customFormat="1" ht="31.5" customHeight="1" x14ac:dyDescent="0.25">
      <c r="A9" s="88"/>
      <c r="B9" s="25" t="s">
        <v>22</v>
      </c>
      <c r="C9" s="25" t="s">
        <v>23</v>
      </c>
      <c r="D9" s="42" t="s">
        <v>104</v>
      </c>
      <c r="E9" s="25" t="s">
        <v>24</v>
      </c>
      <c r="F9" s="25" t="s">
        <v>23</v>
      </c>
      <c r="G9" s="42" t="s">
        <v>105</v>
      </c>
      <c r="H9" s="25" t="s">
        <v>25</v>
      </c>
      <c r="I9" s="25" t="s">
        <v>23</v>
      </c>
      <c r="J9" s="18" t="s">
        <v>26</v>
      </c>
    </row>
    <row r="10" spans="1:10" x14ac:dyDescent="0.2">
      <c r="A10" s="19" t="s">
        <v>7</v>
      </c>
      <c r="B10" s="77">
        <v>170</v>
      </c>
      <c r="C10" s="20">
        <f>'Población Badajoz'!E12</f>
        <v>3137</v>
      </c>
      <c r="D10" s="51">
        <f>B10/C10</f>
        <v>5.4191903092126237E-2</v>
      </c>
      <c r="E10" s="77">
        <v>125</v>
      </c>
      <c r="F10" s="20">
        <f>'Población Badajoz'!F12</f>
        <v>2973</v>
      </c>
      <c r="G10" s="51">
        <f>E10/F10</f>
        <v>4.2045072317524385E-2</v>
      </c>
      <c r="H10" s="20">
        <f>B10+E10</f>
        <v>295</v>
      </c>
      <c r="I10" s="20">
        <f>C10+F10</f>
        <v>6110</v>
      </c>
      <c r="J10" s="51">
        <f>H10/I10</f>
        <v>4.8281505728314238E-2</v>
      </c>
    </row>
    <row r="11" spans="1:10" x14ac:dyDescent="0.2">
      <c r="A11" s="19" t="s">
        <v>8</v>
      </c>
      <c r="B11" s="77">
        <v>686</v>
      </c>
      <c r="C11" s="20">
        <f>'Población Badajoz'!E13</f>
        <v>4453</v>
      </c>
      <c r="D11" s="51">
        <f t="shared" ref="D11:D20" si="0">B11/C11</f>
        <v>0.15405344711430496</v>
      </c>
      <c r="E11" s="77">
        <v>684</v>
      </c>
      <c r="F11" s="20">
        <f>'Población Badajoz'!F13</f>
        <v>4207</v>
      </c>
      <c r="G11" s="51">
        <f t="shared" ref="G11:G20" si="1">E11/F11</f>
        <v>0.16258616591395295</v>
      </c>
      <c r="H11" s="20">
        <f t="shared" ref="H11:H19" si="2">B11+E11</f>
        <v>1370</v>
      </c>
      <c r="I11" s="20">
        <f t="shared" ref="I11:I19" si="3">C11+F11</f>
        <v>8660</v>
      </c>
      <c r="J11" s="51">
        <f t="shared" ref="J11:J20" si="4">H11/I11</f>
        <v>0.15819861431870669</v>
      </c>
    </row>
    <row r="12" spans="1:10" x14ac:dyDescent="0.2">
      <c r="A12" s="19" t="s">
        <v>9</v>
      </c>
      <c r="B12" s="77">
        <v>1030</v>
      </c>
      <c r="C12" s="20">
        <f>'Población Badajoz'!E14</f>
        <v>4838</v>
      </c>
      <c r="D12" s="51">
        <f t="shared" si="0"/>
        <v>0.21289789169078133</v>
      </c>
      <c r="E12" s="77">
        <v>1160</v>
      </c>
      <c r="F12" s="20">
        <f>'Población Badajoz'!F14</f>
        <v>4738</v>
      </c>
      <c r="G12" s="51">
        <f t="shared" si="1"/>
        <v>0.24482904178978471</v>
      </c>
      <c r="H12" s="20">
        <f t="shared" si="2"/>
        <v>2190</v>
      </c>
      <c r="I12" s="20">
        <f t="shared" si="3"/>
        <v>9576</v>
      </c>
      <c r="J12" s="51">
        <f t="shared" si="4"/>
        <v>0.22869674185463659</v>
      </c>
    </row>
    <row r="13" spans="1:10" x14ac:dyDescent="0.2">
      <c r="A13" s="19" t="s">
        <v>10</v>
      </c>
      <c r="B13" s="77">
        <v>942</v>
      </c>
      <c r="C13" s="20">
        <f>'Población Badajoz'!E15</f>
        <v>5531</v>
      </c>
      <c r="D13" s="51">
        <f t="shared" si="0"/>
        <v>0.17031278249864401</v>
      </c>
      <c r="E13" s="77">
        <v>1200</v>
      </c>
      <c r="F13" s="20">
        <f>'Población Badajoz'!F15</f>
        <v>5670</v>
      </c>
      <c r="G13" s="51">
        <f t="shared" si="1"/>
        <v>0.21164021164021163</v>
      </c>
      <c r="H13" s="20">
        <f t="shared" si="2"/>
        <v>2142</v>
      </c>
      <c r="I13" s="20">
        <f t="shared" si="3"/>
        <v>11201</v>
      </c>
      <c r="J13" s="51">
        <f t="shared" si="4"/>
        <v>0.19123292563164004</v>
      </c>
    </row>
    <row r="14" spans="1:10" x14ac:dyDescent="0.2">
      <c r="A14" s="19" t="s">
        <v>11</v>
      </c>
      <c r="B14" s="77">
        <v>1004</v>
      </c>
      <c r="C14" s="20">
        <f>'Población Badajoz'!E16</f>
        <v>6257</v>
      </c>
      <c r="D14" s="51">
        <f t="shared" si="0"/>
        <v>0.16046028448138086</v>
      </c>
      <c r="E14" s="77">
        <v>1352</v>
      </c>
      <c r="F14" s="20">
        <f>'Población Badajoz'!F16</f>
        <v>6418</v>
      </c>
      <c r="G14" s="51">
        <f t="shared" si="1"/>
        <v>0.21065752570894358</v>
      </c>
      <c r="H14" s="20">
        <f t="shared" si="2"/>
        <v>2356</v>
      </c>
      <c r="I14" s="20">
        <f t="shared" si="3"/>
        <v>12675</v>
      </c>
      <c r="J14" s="51">
        <f t="shared" si="4"/>
        <v>0.18587771203155817</v>
      </c>
    </row>
    <row r="15" spans="1:10" x14ac:dyDescent="0.2">
      <c r="A15" s="19" t="s">
        <v>12</v>
      </c>
      <c r="B15" s="77">
        <v>989</v>
      </c>
      <c r="C15" s="20">
        <f>'Población Badajoz'!E17</f>
        <v>6352</v>
      </c>
      <c r="D15" s="51">
        <f t="shared" si="0"/>
        <v>0.15569899244332494</v>
      </c>
      <c r="E15" s="77">
        <v>1294</v>
      </c>
      <c r="F15" s="20">
        <f>'Población Badajoz'!F17</f>
        <v>6166</v>
      </c>
      <c r="G15" s="51">
        <f t="shared" si="1"/>
        <v>0.20986052546221212</v>
      </c>
      <c r="H15" s="20">
        <f t="shared" si="2"/>
        <v>2283</v>
      </c>
      <c r="I15" s="20">
        <f t="shared" si="3"/>
        <v>12518</v>
      </c>
      <c r="J15" s="51">
        <f t="shared" si="4"/>
        <v>0.18237737657772807</v>
      </c>
    </row>
    <row r="16" spans="1:10" x14ac:dyDescent="0.2">
      <c r="A16" s="19" t="s">
        <v>13</v>
      </c>
      <c r="B16" s="77">
        <v>1069</v>
      </c>
      <c r="C16" s="20">
        <f>'Población Badajoz'!E18</f>
        <v>5659</v>
      </c>
      <c r="D16" s="51">
        <f t="shared" si="0"/>
        <v>0.18890263297402368</v>
      </c>
      <c r="E16" s="77">
        <v>1398</v>
      </c>
      <c r="F16" s="20">
        <f>'Población Badajoz'!F18</f>
        <v>6001</v>
      </c>
      <c r="G16" s="51">
        <f t="shared" si="1"/>
        <v>0.23296117313781037</v>
      </c>
      <c r="H16" s="20">
        <f t="shared" si="2"/>
        <v>2467</v>
      </c>
      <c r="I16" s="20">
        <f t="shared" si="3"/>
        <v>11660</v>
      </c>
      <c r="J16" s="51">
        <f t="shared" si="4"/>
        <v>0.21157804459691251</v>
      </c>
    </row>
    <row r="17" spans="1:10" x14ac:dyDescent="0.2">
      <c r="A17" s="19" t="s">
        <v>14</v>
      </c>
      <c r="B17" s="77">
        <v>1009</v>
      </c>
      <c r="C17" s="20">
        <f>'Población Badajoz'!E19</f>
        <v>5418</v>
      </c>
      <c r="D17" s="51">
        <f t="shared" si="0"/>
        <v>0.1862310815799188</v>
      </c>
      <c r="E17" s="77">
        <v>1213</v>
      </c>
      <c r="F17" s="20">
        <f>'Población Badajoz'!F19</f>
        <v>5797</v>
      </c>
      <c r="G17" s="51">
        <f t="shared" si="1"/>
        <v>0.20924616180783165</v>
      </c>
      <c r="H17" s="20">
        <f t="shared" si="2"/>
        <v>2222</v>
      </c>
      <c r="I17" s="20">
        <f t="shared" si="3"/>
        <v>11215</v>
      </c>
      <c r="J17" s="51">
        <f t="shared" si="4"/>
        <v>0.19812750780205082</v>
      </c>
    </row>
    <row r="18" spans="1:10" x14ac:dyDescent="0.2">
      <c r="A18" s="19" t="s">
        <v>15</v>
      </c>
      <c r="B18" s="77">
        <v>891</v>
      </c>
      <c r="C18" s="20">
        <f>'Población Badajoz'!E20</f>
        <v>4553</v>
      </c>
      <c r="D18" s="51">
        <f t="shared" si="0"/>
        <v>0.19569514605754448</v>
      </c>
      <c r="E18" s="77">
        <v>1021</v>
      </c>
      <c r="F18" s="20">
        <f>'Población Badajoz'!F20</f>
        <v>5012</v>
      </c>
      <c r="G18" s="51">
        <f t="shared" si="1"/>
        <v>0.20371109337589785</v>
      </c>
      <c r="H18" s="20">
        <f t="shared" si="2"/>
        <v>1912</v>
      </c>
      <c r="I18" s="20">
        <f t="shared" si="3"/>
        <v>9565</v>
      </c>
      <c r="J18" s="51">
        <f t="shared" si="4"/>
        <v>0.19989545216936749</v>
      </c>
    </row>
    <row r="19" spans="1:10" x14ac:dyDescent="0.2">
      <c r="A19" s="19" t="s">
        <v>16</v>
      </c>
      <c r="B19" s="77">
        <v>503</v>
      </c>
      <c r="C19" s="20">
        <f>'Población Badajoz'!E21</f>
        <v>3613</v>
      </c>
      <c r="D19" s="51">
        <f t="shared" si="0"/>
        <v>0.13921948519236091</v>
      </c>
      <c r="E19" s="77">
        <v>632</v>
      </c>
      <c r="F19" s="20">
        <f>'Población Badajoz'!F21</f>
        <v>4005</v>
      </c>
      <c r="G19" s="51">
        <f t="shared" si="1"/>
        <v>0.15780274656679152</v>
      </c>
      <c r="H19" s="20">
        <f t="shared" si="2"/>
        <v>1135</v>
      </c>
      <c r="I19" s="20">
        <f t="shared" si="3"/>
        <v>7618</v>
      </c>
      <c r="J19" s="51">
        <f t="shared" si="4"/>
        <v>0.14898923601995273</v>
      </c>
    </row>
    <row r="20" spans="1:10" ht="15.75" x14ac:dyDescent="0.25">
      <c r="A20" s="26" t="s">
        <v>3</v>
      </c>
      <c r="B20" s="22">
        <f>SUM(B10:B19)</f>
        <v>8293</v>
      </c>
      <c r="C20" s="22">
        <f>SUM(C10:C19)</f>
        <v>49811</v>
      </c>
      <c r="D20" s="53">
        <f t="shared" si="0"/>
        <v>0.166489329666138</v>
      </c>
      <c r="E20" s="22">
        <f>SUM(E10:E19)</f>
        <v>10079</v>
      </c>
      <c r="F20" s="22">
        <f>SUM(F10:F19)</f>
        <v>50987</v>
      </c>
      <c r="G20" s="53">
        <f t="shared" si="1"/>
        <v>0.19767783944927139</v>
      </c>
      <c r="H20" s="22">
        <f>SUM(H10:H19)</f>
        <v>18372</v>
      </c>
      <c r="I20" s="22">
        <f>SUM(I10:I19)</f>
        <v>100798</v>
      </c>
      <c r="J20" s="53">
        <f t="shared" si="4"/>
        <v>0.18226552114129249</v>
      </c>
    </row>
    <row r="40" spans="2:8" x14ac:dyDescent="0.2">
      <c r="B40" s="86" t="s">
        <v>132</v>
      </c>
      <c r="C40" s="86"/>
      <c r="D40" s="86"/>
      <c r="E40" s="86"/>
      <c r="F40" s="86"/>
      <c r="G40" s="86"/>
      <c r="H40" s="86"/>
    </row>
    <row r="41" spans="2:8" x14ac:dyDescent="0.2">
      <c r="B41" s="86"/>
      <c r="C41" s="86"/>
      <c r="D41" s="86"/>
      <c r="E41" s="86"/>
      <c r="F41" s="86"/>
      <c r="G41" s="86"/>
      <c r="H41" s="86"/>
    </row>
    <row r="42" spans="2:8" x14ac:dyDescent="0.2">
      <c r="B42" s="86"/>
      <c r="C42" s="86"/>
      <c r="D42" s="86"/>
      <c r="E42" s="86"/>
      <c r="F42" s="86"/>
      <c r="G42" s="86"/>
      <c r="H42" s="86"/>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2" t="s">
        <v>133</v>
      </c>
      <c r="B3" s="82"/>
      <c r="C3" s="82"/>
      <c r="D3" s="82"/>
      <c r="E3" s="82"/>
      <c r="F3" s="82"/>
      <c r="G3" s="82"/>
      <c r="H3" s="82"/>
    </row>
    <row r="4" spans="1:8" s="41" customFormat="1" x14ac:dyDescent="0.2">
      <c r="A4" s="82"/>
      <c r="B4" s="82"/>
      <c r="C4" s="82"/>
      <c r="D4" s="82"/>
      <c r="E4" s="82"/>
      <c r="F4" s="82"/>
      <c r="G4" s="82"/>
      <c r="H4" s="82"/>
    </row>
    <row r="6" spans="1:8" x14ac:dyDescent="0.2">
      <c r="A6" s="93" t="s">
        <v>130</v>
      </c>
      <c r="B6" s="93"/>
      <c r="C6" s="93"/>
      <c r="D6" s="93"/>
      <c r="E6" s="93"/>
      <c r="F6" s="93"/>
      <c r="G6" s="93"/>
    </row>
    <row r="7" spans="1:8" x14ac:dyDescent="0.2">
      <c r="A7" s="91" t="s">
        <v>112</v>
      </c>
      <c r="B7" s="93" t="s">
        <v>108</v>
      </c>
      <c r="C7" s="93"/>
      <c r="D7" s="93" t="s">
        <v>29</v>
      </c>
      <c r="E7" s="93"/>
      <c r="F7" s="93" t="s">
        <v>30</v>
      </c>
      <c r="G7" s="93"/>
    </row>
    <row r="8" spans="1:8" ht="38.25" x14ac:dyDescent="0.2">
      <c r="A8" s="92"/>
      <c r="B8" s="42" t="s">
        <v>107</v>
      </c>
      <c r="C8" s="18" t="s">
        <v>31</v>
      </c>
      <c r="D8" s="18" t="s">
        <v>33</v>
      </c>
      <c r="E8" s="18" t="s">
        <v>31</v>
      </c>
      <c r="F8" s="18" t="s">
        <v>32</v>
      </c>
      <c r="G8" s="18" t="s">
        <v>34</v>
      </c>
      <c r="H8" s="16"/>
    </row>
    <row r="9" spans="1:8" x14ac:dyDescent="0.2">
      <c r="A9" s="19" t="s">
        <v>7</v>
      </c>
      <c r="B9" s="20">
        <f>'PEEA-Desempleo'!B10</f>
        <v>170</v>
      </c>
      <c r="C9" s="51">
        <f>B9/F9</f>
        <v>0.57627118644067798</v>
      </c>
      <c r="D9" s="20">
        <f>'PEEA-Desempleo'!E10</f>
        <v>125</v>
      </c>
      <c r="E9" s="51">
        <f>D9/F9</f>
        <v>0.42372881355932202</v>
      </c>
      <c r="F9" s="20">
        <f>B9+D9</f>
        <v>295</v>
      </c>
      <c r="G9" s="56">
        <f>F9/$F$19</f>
        <v>1.6057043326801655E-2</v>
      </c>
    </row>
    <row r="10" spans="1:8" x14ac:dyDescent="0.2">
      <c r="A10" s="19" t="s">
        <v>8</v>
      </c>
      <c r="B10" s="20">
        <f>'PEEA-Desempleo'!B11</f>
        <v>686</v>
      </c>
      <c r="C10" s="51">
        <f t="shared" ref="C10:C19" si="0">B10/F10</f>
        <v>0.50072992700729924</v>
      </c>
      <c r="D10" s="20">
        <f>'PEEA-Desempleo'!E11</f>
        <v>684</v>
      </c>
      <c r="E10" s="51">
        <f t="shared" ref="E10:E19" si="1">D10/F10</f>
        <v>0.49927007299270071</v>
      </c>
      <c r="F10" s="20">
        <f t="shared" ref="F10:F19" si="2">B10+D10</f>
        <v>1370</v>
      </c>
      <c r="G10" s="56">
        <f t="shared" ref="G10:G19" si="3">F10/$F$19</f>
        <v>7.4569997822773793E-2</v>
      </c>
    </row>
    <row r="11" spans="1:8" x14ac:dyDescent="0.2">
      <c r="A11" s="19" t="s">
        <v>9</v>
      </c>
      <c r="B11" s="20">
        <f>'PEEA-Desempleo'!B12</f>
        <v>1030</v>
      </c>
      <c r="C11" s="51">
        <f t="shared" si="0"/>
        <v>0.47031963470319632</v>
      </c>
      <c r="D11" s="20">
        <f>'PEEA-Desempleo'!E12</f>
        <v>1160</v>
      </c>
      <c r="E11" s="51">
        <f t="shared" si="1"/>
        <v>0.52968036529680362</v>
      </c>
      <c r="F11" s="20">
        <f t="shared" si="2"/>
        <v>2190</v>
      </c>
      <c r="G11" s="56">
        <f t="shared" si="3"/>
        <v>0.11920313520574788</v>
      </c>
    </row>
    <row r="12" spans="1:8" x14ac:dyDescent="0.2">
      <c r="A12" s="19" t="s">
        <v>10</v>
      </c>
      <c r="B12" s="20">
        <f>'PEEA-Desempleo'!B13</f>
        <v>942</v>
      </c>
      <c r="C12" s="51">
        <f t="shared" si="0"/>
        <v>0.43977591036414565</v>
      </c>
      <c r="D12" s="20">
        <f>'PEEA-Desempleo'!E13</f>
        <v>1200</v>
      </c>
      <c r="E12" s="51">
        <f t="shared" si="1"/>
        <v>0.56022408963585435</v>
      </c>
      <c r="F12" s="20">
        <f t="shared" si="2"/>
        <v>2142</v>
      </c>
      <c r="G12" s="56">
        <f t="shared" si="3"/>
        <v>0.11659046374918354</v>
      </c>
    </row>
    <row r="13" spans="1:8" x14ac:dyDescent="0.2">
      <c r="A13" s="19" t="s">
        <v>11</v>
      </c>
      <c r="B13" s="20">
        <f>'PEEA-Desempleo'!B14</f>
        <v>1004</v>
      </c>
      <c r="C13" s="51">
        <f t="shared" si="0"/>
        <v>0.42614601018675724</v>
      </c>
      <c r="D13" s="20">
        <f>'PEEA-Desempleo'!E14</f>
        <v>1352</v>
      </c>
      <c r="E13" s="51">
        <f t="shared" si="1"/>
        <v>0.57385398981324276</v>
      </c>
      <c r="F13" s="20">
        <f t="shared" si="2"/>
        <v>2356</v>
      </c>
      <c r="G13" s="56">
        <f t="shared" si="3"/>
        <v>0.12823862399303287</v>
      </c>
    </row>
    <row r="14" spans="1:8" x14ac:dyDescent="0.2">
      <c r="A14" s="19" t="s">
        <v>12</v>
      </c>
      <c r="B14" s="20">
        <f>'PEEA-Desempleo'!B15</f>
        <v>989</v>
      </c>
      <c r="C14" s="51">
        <f t="shared" si="0"/>
        <v>0.43320192728865525</v>
      </c>
      <c r="D14" s="20">
        <f>'PEEA-Desempleo'!E15</f>
        <v>1294</v>
      </c>
      <c r="E14" s="51">
        <f t="shared" si="1"/>
        <v>0.56679807271134475</v>
      </c>
      <c r="F14" s="20">
        <f t="shared" si="2"/>
        <v>2283</v>
      </c>
      <c r="G14" s="56">
        <f t="shared" si="3"/>
        <v>0.12426518615284128</v>
      </c>
    </row>
    <row r="15" spans="1:8" x14ac:dyDescent="0.2">
      <c r="A15" s="19" t="s">
        <v>13</v>
      </c>
      <c r="B15" s="20">
        <f>'PEEA-Desempleo'!B16</f>
        <v>1069</v>
      </c>
      <c r="C15" s="51">
        <f t="shared" si="0"/>
        <v>0.43331982164572352</v>
      </c>
      <c r="D15" s="20">
        <f>'PEEA-Desempleo'!E16</f>
        <v>1398</v>
      </c>
      <c r="E15" s="51">
        <f t="shared" si="1"/>
        <v>0.56668017835427642</v>
      </c>
      <c r="F15" s="20">
        <f t="shared" si="2"/>
        <v>2467</v>
      </c>
      <c r="G15" s="56">
        <f t="shared" si="3"/>
        <v>0.13428042673633792</v>
      </c>
    </row>
    <row r="16" spans="1:8" x14ac:dyDescent="0.2">
      <c r="A16" s="19" t="s">
        <v>14</v>
      </c>
      <c r="B16" s="20">
        <f>'PEEA-Desempleo'!B17</f>
        <v>1009</v>
      </c>
      <c r="C16" s="51">
        <f t="shared" si="0"/>
        <v>0.45409540954095412</v>
      </c>
      <c r="D16" s="20">
        <f>'PEEA-Desempleo'!E17</f>
        <v>1213</v>
      </c>
      <c r="E16" s="51">
        <f t="shared" si="1"/>
        <v>0.54590459045904594</v>
      </c>
      <c r="F16" s="20">
        <f t="shared" si="2"/>
        <v>2222</v>
      </c>
      <c r="G16" s="56">
        <f t="shared" si="3"/>
        <v>0.12094491617679076</v>
      </c>
    </row>
    <row r="17" spans="1:7" x14ac:dyDescent="0.2">
      <c r="A17" s="19" t="s">
        <v>15</v>
      </c>
      <c r="B17" s="20">
        <f>'PEEA-Desempleo'!B18</f>
        <v>891</v>
      </c>
      <c r="C17" s="51">
        <f t="shared" si="0"/>
        <v>0.46600418410041838</v>
      </c>
      <c r="D17" s="20">
        <f>'PEEA-Desempleo'!E18</f>
        <v>1021</v>
      </c>
      <c r="E17" s="51">
        <f t="shared" si="1"/>
        <v>0.53399581589958156</v>
      </c>
      <c r="F17" s="20">
        <f t="shared" si="2"/>
        <v>1912</v>
      </c>
      <c r="G17" s="56">
        <f t="shared" si="3"/>
        <v>0.10407141301981276</v>
      </c>
    </row>
    <row r="18" spans="1:7" x14ac:dyDescent="0.2">
      <c r="A18" s="19" t="s">
        <v>16</v>
      </c>
      <c r="B18" s="20">
        <f>'PEEA-Desempleo'!B19</f>
        <v>503</v>
      </c>
      <c r="C18" s="51">
        <f t="shared" si="0"/>
        <v>0.44317180616740087</v>
      </c>
      <c r="D18" s="20">
        <f>'PEEA-Desempleo'!E19</f>
        <v>632</v>
      </c>
      <c r="E18" s="51">
        <f t="shared" si="1"/>
        <v>0.55682819383259907</v>
      </c>
      <c r="F18" s="20">
        <f t="shared" si="2"/>
        <v>1135</v>
      </c>
      <c r="G18" s="56">
        <f t="shared" si="3"/>
        <v>6.177879381667755E-2</v>
      </c>
    </row>
    <row r="19" spans="1:7" ht="15.75" x14ac:dyDescent="0.25">
      <c r="A19" s="26" t="s">
        <v>3</v>
      </c>
      <c r="B19" s="22">
        <f>SUM(B9:B18)</f>
        <v>8293</v>
      </c>
      <c r="C19" s="53">
        <f t="shared" si="0"/>
        <v>0.45139342477683431</v>
      </c>
      <c r="D19" s="22">
        <f>SUM(D9:D18)</f>
        <v>10079</v>
      </c>
      <c r="E19" s="53">
        <f t="shared" si="1"/>
        <v>0.54860657522316569</v>
      </c>
      <c r="F19" s="22">
        <f t="shared" si="2"/>
        <v>18372</v>
      </c>
      <c r="G19" s="57">
        <f t="shared" si="3"/>
        <v>1</v>
      </c>
    </row>
    <row r="39" spans="2:8" x14ac:dyDescent="0.2">
      <c r="B39" s="86" t="s">
        <v>134</v>
      </c>
      <c r="C39" s="86"/>
      <c r="D39" s="86"/>
      <c r="E39" s="86"/>
      <c r="F39" s="86"/>
      <c r="G39" s="86"/>
      <c r="H39" s="86"/>
    </row>
    <row r="40" spans="2:8" x14ac:dyDescent="0.2">
      <c r="B40" s="86"/>
      <c r="C40" s="86"/>
      <c r="D40" s="86"/>
      <c r="E40" s="86"/>
      <c r="F40" s="86"/>
      <c r="G40" s="86"/>
      <c r="H40" s="86"/>
    </row>
    <row r="41" spans="2:8" x14ac:dyDescent="0.2">
      <c r="B41" s="86"/>
      <c r="C41" s="86"/>
      <c r="D41" s="86"/>
      <c r="E41" s="86"/>
      <c r="F41" s="86"/>
      <c r="G41" s="86"/>
      <c r="H41" s="86"/>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2" t="s">
        <v>135</v>
      </c>
      <c r="B3" s="82"/>
      <c r="C3" s="82"/>
      <c r="D3" s="82"/>
      <c r="E3" s="82"/>
      <c r="F3" s="82"/>
      <c r="G3" s="82"/>
    </row>
    <row r="4" spans="1:8" s="41" customFormat="1" x14ac:dyDescent="0.2">
      <c r="A4" s="82"/>
      <c r="B4" s="82"/>
      <c r="C4" s="82"/>
      <c r="D4" s="82"/>
      <c r="E4" s="82"/>
      <c r="F4" s="82"/>
      <c r="G4" s="82"/>
    </row>
    <row r="5" spans="1:8" ht="18" customHeight="1" x14ac:dyDescent="0.2"/>
    <row r="6" spans="1:8" x14ac:dyDescent="0.2">
      <c r="A6" s="90" t="s">
        <v>130</v>
      </c>
      <c r="B6" s="90"/>
      <c r="C6" s="90"/>
      <c r="D6" s="90"/>
      <c r="E6" s="90"/>
      <c r="F6" s="90"/>
      <c r="G6" s="90"/>
    </row>
    <row r="7" spans="1:8" x14ac:dyDescent="0.2">
      <c r="A7" s="91" t="s">
        <v>113</v>
      </c>
      <c r="B7" s="90" t="s">
        <v>106</v>
      </c>
      <c r="C7" s="90"/>
      <c r="D7" s="90" t="s">
        <v>2</v>
      </c>
      <c r="E7" s="90"/>
      <c r="F7" s="90" t="s">
        <v>3</v>
      </c>
      <c r="G7" s="90"/>
    </row>
    <row r="8" spans="1:8" s="24" customFormat="1" ht="38.25" x14ac:dyDescent="0.25">
      <c r="A8" s="92"/>
      <c r="B8" s="42" t="s">
        <v>107</v>
      </c>
      <c r="C8" s="42" t="s">
        <v>104</v>
      </c>
      <c r="D8" s="18" t="s">
        <v>33</v>
      </c>
      <c r="E8" s="42" t="s">
        <v>105</v>
      </c>
      <c r="F8" s="18" t="s">
        <v>32</v>
      </c>
      <c r="G8" s="18" t="s">
        <v>35</v>
      </c>
      <c r="H8" s="27"/>
    </row>
    <row r="9" spans="1:8" x14ac:dyDescent="0.2">
      <c r="A9" s="29" t="s">
        <v>36</v>
      </c>
      <c r="B9" s="63">
        <v>65</v>
      </c>
      <c r="C9" s="51">
        <f>B9/$F$18</f>
        <v>3.5379925974308732E-3</v>
      </c>
      <c r="D9" s="63">
        <v>114</v>
      </c>
      <c r="E9" s="51">
        <f>D9/$F$18</f>
        <v>6.2050947093403004E-3</v>
      </c>
      <c r="F9" s="20">
        <f>B9+D9</f>
        <v>179</v>
      </c>
      <c r="G9" s="51">
        <f>F9/$F$18</f>
        <v>9.7430873067711737E-3</v>
      </c>
    </row>
    <row r="10" spans="1:8" x14ac:dyDescent="0.2">
      <c r="A10" s="29" t="s">
        <v>37</v>
      </c>
      <c r="B10" s="63">
        <v>1861</v>
      </c>
      <c r="C10" s="51">
        <f t="shared" ref="C10:C18" si="0">B10/$F$18</f>
        <v>0.10129544959721315</v>
      </c>
      <c r="D10" s="63">
        <v>2045</v>
      </c>
      <c r="E10" s="51">
        <f t="shared" ref="E10:E18" si="1">D10/$F$18</f>
        <v>0.11131069018070977</v>
      </c>
      <c r="F10" s="20">
        <f t="shared" ref="F10:F18" si="2">B10+D10</f>
        <v>3906</v>
      </c>
      <c r="G10" s="51">
        <f t="shared" ref="G10:G18" si="3">F10/$F$18</f>
        <v>0.21260613977792292</v>
      </c>
    </row>
    <row r="11" spans="1:8" x14ac:dyDescent="0.2">
      <c r="A11" s="29" t="s">
        <v>38</v>
      </c>
      <c r="B11" s="63">
        <v>4415</v>
      </c>
      <c r="C11" s="51">
        <f t="shared" si="0"/>
        <v>0.24031134334857393</v>
      </c>
      <c r="D11" s="63">
        <v>4468</v>
      </c>
      <c r="E11" s="51">
        <f t="shared" si="1"/>
        <v>0.2431961680818637</v>
      </c>
      <c r="F11" s="20">
        <f t="shared" si="2"/>
        <v>8883</v>
      </c>
      <c r="G11" s="51">
        <f t="shared" si="3"/>
        <v>0.48350751143043763</v>
      </c>
    </row>
    <row r="12" spans="1:8" x14ac:dyDescent="0.2">
      <c r="A12" s="29" t="s">
        <v>39</v>
      </c>
      <c r="B12" s="63">
        <v>4</v>
      </c>
      <c r="C12" s="51">
        <f t="shared" si="0"/>
        <v>2.1772262138036142E-4</v>
      </c>
      <c r="D12" s="63">
        <v>10</v>
      </c>
      <c r="E12" s="51">
        <f t="shared" si="1"/>
        <v>5.4430655345090353E-4</v>
      </c>
      <c r="F12" s="20">
        <f t="shared" si="2"/>
        <v>14</v>
      </c>
      <c r="G12" s="51">
        <f t="shared" si="3"/>
        <v>7.6202917483126492E-4</v>
      </c>
    </row>
    <row r="13" spans="1:8" x14ac:dyDescent="0.2">
      <c r="A13" s="29" t="s">
        <v>40</v>
      </c>
      <c r="B13" s="63">
        <v>493</v>
      </c>
      <c r="C13" s="51">
        <f t="shared" si="0"/>
        <v>2.6834313085129544E-2</v>
      </c>
      <c r="D13" s="63">
        <v>643</v>
      </c>
      <c r="E13" s="51">
        <f t="shared" si="1"/>
        <v>3.4998911386893101E-2</v>
      </c>
      <c r="F13" s="20">
        <f t="shared" si="2"/>
        <v>1136</v>
      </c>
      <c r="G13" s="51">
        <f t="shared" si="3"/>
        <v>6.1833224472022642E-2</v>
      </c>
    </row>
    <row r="14" spans="1:8" x14ac:dyDescent="0.2">
      <c r="A14" s="29" t="s">
        <v>41</v>
      </c>
      <c r="B14" s="63">
        <v>427</v>
      </c>
      <c r="C14" s="51">
        <f t="shared" si="0"/>
        <v>2.324188983235358E-2</v>
      </c>
      <c r="D14" s="63">
        <v>899</v>
      </c>
      <c r="E14" s="51">
        <f t="shared" si="1"/>
        <v>4.893315915523623E-2</v>
      </c>
      <c r="F14" s="20">
        <f t="shared" si="2"/>
        <v>1326</v>
      </c>
      <c r="G14" s="51">
        <f t="shared" si="3"/>
        <v>7.2175048987589807E-2</v>
      </c>
    </row>
    <row r="15" spans="1:8" x14ac:dyDescent="0.2">
      <c r="A15" s="29" t="s">
        <v>42</v>
      </c>
      <c r="B15" s="63">
        <v>389</v>
      </c>
      <c r="C15" s="51">
        <f t="shared" si="0"/>
        <v>2.1173524929240149E-2</v>
      </c>
      <c r="D15" s="63">
        <v>499</v>
      </c>
      <c r="E15" s="51">
        <f t="shared" si="1"/>
        <v>2.7160897017200088E-2</v>
      </c>
      <c r="F15" s="20">
        <f t="shared" si="2"/>
        <v>888</v>
      </c>
      <c r="G15" s="51">
        <f t="shared" si="3"/>
        <v>4.8334421946440234E-2</v>
      </c>
    </row>
    <row r="16" spans="1:8" x14ac:dyDescent="0.2">
      <c r="A16" s="29" t="s">
        <v>122</v>
      </c>
      <c r="B16" s="63">
        <v>326</v>
      </c>
      <c r="C16" s="51">
        <f t="shared" si="0"/>
        <v>1.7744393642499457E-2</v>
      </c>
      <c r="D16" s="63">
        <v>782</v>
      </c>
      <c r="E16" s="51">
        <f t="shared" si="1"/>
        <v>4.2564772479860659E-2</v>
      </c>
      <c r="F16" s="20">
        <f t="shared" si="2"/>
        <v>1108</v>
      </c>
      <c r="G16" s="51">
        <f t="shared" si="3"/>
        <v>6.0309166122360112E-2</v>
      </c>
    </row>
    <row r="17" spans="1:7" x14ac:dyDescent="0.2">
      <c r="A17" s="29" t="s">
        <v>123</v>
      </c>
      <c r="B17" s="63">
        <v>313</v>
      </c>
      <c r="C17" s="51">
        <f t="shared" si="0"/>
        <v>1.7036795123013281E-2</v>
      </c>
      <c r="D17" s="63">
        <v>619</v>
      </c>
      <c r="E17" s="51">
        <f t="shared" si="1"/>
        <v>3.3692575658610932E-2</v>
      </c>
      <c r="F17" s="20">
        <f t="shared" si="2"/>
        <v>932</v>
      </c>
      <c r="G17" s="51">
        <f t="shared" si="3"/>
        <v>5.0729370781624213E-2</v>
      </c>
    </row>
    <row r="18" spans="1:7" ht="15.75" x14ac:dyDescent="0.25">
      <c r="A18" s="21" t="s">
        <v>30</v>
      </c>
      <c r="B18" s="22">
        <f>SUM(B9:B17)</f>
        <v>8293</v>
      </c>
      <c r="C18" s="53">
        <f t="shared" si="0"/>
        <v>0.45139342477683431</v>
      </c>
      <c r="D18" s="22">
        <f>SUM(D9:D17)</f>
        <v>10079</v>
      </c>
      <c r="E18" s="53">
        <f t="shared" si="1"/>
        <v>0.54860657522316569</v>
      </c>
      <c r="F18" s="22">
        <f t="shared" si="2"/>
        <v>18372</v>
      </c>
      <c r="G18" s="53">
        <f t="shared" si="3"/>
        <v>1</v>
      </c>
    </row>
    <row r="40" spans="2:8" x14ac:dyDescent="0.2">
      <c r="B40" s="86" t="s">
        <v>136</v>
      </c>
      <c r="C40" s="86"/>
      <c r="D40" s="86"/>
      <c r="E40" s="86"/>
      <c r="F40" s="86"/>
      <c r="G40" s="86"/>
      <c r="H40" s="86"/>
    </row>
    <row r="41" spans="2:8" x14ac:dyDescent="0.2">
      <c r="B41" s="86"/>
      <c r="C41" s="86"/>
      <c r="D41" s="86"/>
      <c r="E41" s="86"/>
      <c r="F41" s="86"/>
      <c r="G41" s="86"/>
      <c r="H41" s="86"/>
    </row>
    <row r="42" spans="2:8" x14ac:dyDescent="0.2">
      <c r="B42" s="86"/>
      <c r="C42" s="86"/>
      <c r="D42" s="86"/>
      <c r="E42" s="86"/>
      <c r="F42" s="86"/>
      <c r="G42" s="86"/>
      <c r="H42" s="86"/>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4" t="s">
        <v>137</v>
      </c>
      <c r="B3" s="94"/>
      <c r="C3" s="94"/>
      <c r="D3" s="94"/>
      <c r="E3" s="94"/>
      <c r="F3" s="94"/>
      <c r="G3" s="94"/>
      <c r="H3" s="94"/>
      <c r="I3" s="94"/>
      <c r="J3" s="94"/>
    </row>
    <row r="4" spans="1:24" s="41" customFormat="1" ht="15.75" x14ac:dyDescent="0.25">
      <c r="A4" s="48"/>
    </row>
    <row r="6" spans="1:24" x14ac:dyDescent="0.2">
      <c r="A6" s="93" t="s">
        <v>130</v>
      </c>
      <c r="B6" s="93"/>
      <c r="C6" s="93"/>
      <c r="D6" s="93"/>
      <c r="E6" s="93"/>
      <c r="F6" s="93"/>
      <c r="G6" s="93"/>
      <c r="H6" s="93"/>
      <c r="I6" s="93"/>
      <c r="J6" s="93"/>
      <c r="K6" s="93"/>
      <c r="L6" s="93"/>
      <c r="M6" s="93"/>
      <c r="N6" s="93"/>
      <c r="O6" s="93"/>
      <c r="P6" s="93"/>
      <c r="Q6" s="93"/>
      <c r="R6" s="93"/>
      <c r="S6" s="93"/>
      <c r="T6" s="93"/>
      <c r="U6" s="93"/>
      <c r="V6" s="93"/>
      <c r="W6" s="93"/>
      <c r="X6" s="93"/>
    </row>
    <row r="7" spans="1:24" x14ac:dyDescent="0.2">
      <c r="A7" s="87" t="s">
        <v>113</v>
      </c>
      <c r="B7" s="95" t="s">
        <v>7</v>
      </c>
      <c r="C7" s="95"/>
      <c r="D7" s="95" t="s">
        <v>44</v>
      </c>
      <c r="E7" s="95"/>
      <c r="F7" s="95" t="s">
        <v>45</v>
      </c>
      <c r="G7" s="95"/>
      <c r="H7" s="95" t="s">
        <v>46</v>
      </c>
      <c r="I7" s="95"/>
      <c r="J7" s="95" t="s">
        <v>47</v>
      </c>
      <c r="K7" s="95"/>
      <c r="L7" s="95" t="s">
        <v>48</v>
      </c>
      <c r="M7" s="95"/>
      <c r="N7" s="95" t="s">
        <v>49</v>
      </c>
      <c r="O7" s="95"/>
      <c r="P7" s="95" t="s">
        <v>50</v>
      </c>
      <c r="Q7" s="95"/>
      <c r="R7" s="95" t="s">
        <v>51</v>
      </c>
      <c r="S7" s="95"/>
      <c r="T7" s="95" t="s">
        <v>52</v>
      </c>
      <c r="U7" s="95"/>
      <c r="V7" s="95" t="s">
        <v>30</v>
      </c>
      <c r="W7" s="95"/>
      <c r="X7" s="96" t="s">
        <v>30</v>
      </c>
    </row>
    <row r="8" spans="1:24" x14ac:dyDescent="0.2">
      <c r="A8" s="88"/>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7"/>
    </row>
    <row r="9" spans="1:24" x14ac:dyDescent="0.2">
      <c r="A9" s="29" t="s">
        <v>36</v>
      </c>
      <c r="B9" s="78">
        <v>0</v>
      </c>
      <c r="C9" s="78">
        <v>0</v>
      </c>
      <c r="D9" s="78">
        <v>2</v>
      </c>
      <c r="E9" s="78">
        <v>1</v>
      </c>
      <c r="F9" s="78">
        <v>3</v>
      </c>
      <c r="G9" s="78">
        <v>1</v>
      </c>
      <c r="H9" s="78">
        <v>1</v>
      </c>
      <c r="I9" s="78">
        <v>5</v>
      </c>
      <c r="J9" s="78">
        <v>2</v>
      </c>
      <c r="K9" s="78">
        <v>3</v>
      </c>
      <c r="L9" s="78">
        <v>3</v>
      </c>
      <c r="M9" s="78">
        <v>8</v>
      </c>
      <c r="N9" s="78">
        <v>8</v>
      </c>
      <c r="O9" s="78">
        <v>17</v>
      </c>
      <c r="P9" s="78">
        <v>14</v>
      </c>
      <c r="Q9" s="78">
        <v>13</v>
      </c>
      <c r="R9" s="78">
        <v>17</v>
      </c>
      <c r="S9" s="78">
        <v>38</v>
      </c>
      <c r="T9" s="78">
        <v>15</v>
      </c>
      <c r="U9" s="78">
        <v>28</v>
      </c>
      <c r="V9" s="28">
        <f>B9+D9+F9+H9+J9+L9+N9+P9+R9+T9</f>
        <v>65</v>
      </c>
      <c r="W9" s="28">
        <f>C9+E9+G9+I9+K9+M9+O9+Q9+S9+U9</f>
        <v>114</v>
      </c>
      <c r="X9" s="28">
        <f>V9+W9</f>
        <v>179</v>
      </c>
    </row>
    <row r="10" spans="1:24" x14ac:dyDescent="0.2">
      <c r="A10" s="29" t="s">
        <v>37</v>
      </c>
      <c r="B10" s="78">
        <v>80</v>
      </c>
      <c r="C10" s="78">
        <v>59</v>
      </c>
      <c r="D10" s="78">
        <v>175</v>
      </c>
      <c r="E10" s="78">
        <v>141</v>
      </c>
      <c r="F10" s="78">
        <v>182</v>
      </c>
      <c r="G10" s="78">
        <v>180</v>
      </c>
      <c r="H10" s="78">
        <v>103</v>
      </c>
      <c r="I10" s="78">
        <v>135</v>
      </c>
      <c r="J10" s="78">
        <v>122</v>
      </c>
      <c r="K10" s="78">
        <v>153</v>
      </c>
      <c r="L10" s="78">
        <v>133</v>
      </c>
      <c r="M10" s="78">
        <v>168</v>
      </c>
      <c r="N10" s="78">
        <v>260</v>
      </c>
      <c r="O10" s="78">
        <v>316</v>
      </c>
      <c r="P10" s="78">
        <v>315</v>
      </c>
      <c r="Q10" s="78">
        <v>318</v>
      </c>
      <c r="R10" s="78">
        <v>283</v>
      </c>
      <c r="S10" s="78">
        <v>310</v>
      </c>
      <c r="T10" s="78">
        <v>208</v>
      </c>
      <c r="U10" s="78">
        <v>265</v>
      </c>
      <c r="V10" s="28">
        <f t="shared" ref="V10:V17" si="0">B10+D10+F10+H10+J10+L10+N10+P10+R10+T10</f>
        <v>1861</v>
      </c>
      <c r="W10" s="28">
        <f t="shared" ref="W10:W17" si="1">C10+E10+G10+I10+K10+M10+O10+Q10+S10+U10</f>
        <v>2045</v>
      </c>
      <c r="X10" s="28">
        <f t="shared" ref="X10:X17" si="2">V10+W10</f>
        <v>3906</v>
      </c>
    </row>
    <row r="11" spans="1:24" x14ac:dyDescent="0.2">
      <c r="A11" s="29" t="s">
        <v>38</v>
      </c>
      <c r="B11" s="78">
        <v>79</v>
      </c>
      <c r="C11" s="78">
        <v>54</v>
      </c>
      <c r="D11" s="78">
        <v>341</v>
      </c>
      <c r="E11" s="78">
        <v>327</v>
      </c>
      <c r="F11" s="78">
        <v>494</v>
      </c>
      <c r="G11" s="78">
        <v>473</v>
      </c>
      <c r="H11" s="78">
        <v>548</v>
      </c>
      <c r="I11" s="78">
        <v>518</v>
      </c>
      <c r="J11" s="78">
        <v>558</v>
      </c>
      <c r="K11" s="78">
        <v>546</v>
      </c>
      <c r="L11" s="78">
        <v>619</v>
      </c>
      <c r="M11" s="78">
        <v>593</v>
      </c>
      <c r="N11" s="78">
        <v>575</v>
      </c>
      <c r="O11" s="78">
        <v>658</v>
      </c>
      <c r="P11" s="78">
        <v>522</v>
      </c>
      <c r="Q11" s="78">
        <v>575</v>
      </c>
      <c r="R11" s="78">
        <v>459</v>
      </c>
      <c r="S11" s="78">
        <v>454</v>
      </c>
      <c r="T11" s="78">
        <v>220</v>
      </c>
      <c r="U11" s="78">
        <v>270</v>
      </c>
      <c r="V11" s="28">
        <f t="shared" si="0"/>
        <v>4415</v>
      </c>
      <c r="W11" s="28">
        <f t="shared" si="1"/>
        <v>4468</v>
      </c>
      <c r="X11" s="28">
        <f t="shared" si="2"/>
        <v>8883</v>
      </c>
    </row>
    <row r="12" spans="1:24" x14ac:dyDescent="0.2">
      <c r="A12" s="29" t="s">
        <v>53</v>
      </c>
      <c r="B12" s="78">
        <v>0</v>
      </c>
      <c r="C12" s="78">
        <v>0</v>
      </c>
      <c r="D12" s="78">
        <v>0</v>
      </c>
      <c r="E12" s="78">
        <v>4</v>
      </c>
      <c r="F12" s="78">
        <v>3</v>
      </c>
      <c r="G12" s="78">
        <v>0</v>
      </c>
      <c r="H12" s="78">
        <v>1</v>
      </c>
      <c r="I12" s="78">
        <v>2</v>
      </c>
      <c r="J12" s="78">
        <v>0</v>
      </c>
      <c r="K12" s="78">
        <v>0</v>
      </c>
      <c r="L12" s="78">
        <v>0</v>
      </c>
      <c r="M12" s="78">
        <v>1</v>
      </c>
      <c r="N12" s="78">
        <v>0</v>
      </c>
      <c r="O12" s="78">
        <v>0</v>
      </c>
      <c r="P12" s="78">
        <v>0</v>
      </c>
      <c r="Q12" s="78">
        <v>2</v>
      </c>
      <c r="R12" s="78">
        <v>0</v>
      </c>
      <c r="S12" s="78">
        <v>0</v>
      </c>
      <c r="T12" s="78">
        <v>0</v>
      </c>
      <c r="U12" s="78">
        <v>1</v>
      </c>
      <c r="V12" s="28">
        <f t="shared" si="0"/>
        <v>4</v>
      </c>
      <c r="W12" s="28">
        <f t="shared" si="1"/>
        <v>10</v>
      </c>
      <c r="X12" s="28">
        <f t="shared" si="2"/>
        <v>14</v>
      </c>
    </row>
    <row r="13" spans="1:24" x14ac:dyDescent="0.2">
      <c r="A13" s="29" t="s">
        <v>40</v>
      </c>
      <c r="B13" s="78">
        <v>8</v>
      </c>
      <c r="C13" s="78">
        <v>8</v>
      </c>
      <c r="D13" s="78">
        <v>57</v>
      </c>
      <c r="E13" s="78">
        <v>33</v>
      </c>
      <c r="F13" s="78">
        <v>82</v>
      </c>
      <c r="G13" s="78">
        <v>72</v>
      </c>
      <c r="H13" s="78">
        <v>62</v>
      </c>
      <c r="I13" s="78">
        <v>68</v>
      </c>
      <c r="J13" s="78">
        <v>54</v>
      </c>
      <c r="K13" s="78">
        <v>113</v>
      </c>
      <c r="L13" s="78">
        <v>54</v>
      </c>
      <c r="M13" s="78">
        <v>95</v>
      </c>
      <c r="N13" s="78">
        <v>60</v>
      </c>
      <c r="O13" s="78">
        <v>91</v>
      </c>
      <c r="P13" s="78">
        <v>45</v>
      </c>
      <c r="Q13" s="78">
        <v>71</v>
      </c>
      <c r="R13" s="78">
        <v>48</v>
      </c>
      <c r="S13" s="78">
        <v>69</v>
      </c>
      <c r="T13" s="78">
        <v>23</v>
      </c>
      <c r="U13" s="78">
        <v>23</v>
      </c>
      <c r="V13" s="28">
        <f t="shared" si="0"/>
        <v>493</v>
      </c>
      <c r="W13" s="28">
        <f t="shared" si="1"/>
        <v>643</v>
      </c>
      <c r="X13" s="28">
        <f t="shared" si="2"/>
        <v>1136</v>
      </c>
    </row>
    <row r="14" spans="1:24" x14ac:dyDescent="0.2">
      <c r="A14" s="29" t="s">
        <v>41</v>
      </c>
      <c r="B14" s="78">
        <v>3</v>
      </c>
      <c r="C14" s="78">
        <v>4</v>
      </c>
      <c r="D14" s="78">
        <v>51</v>
      </c>
      <c r="E14" s="78">
        <v>74</v>
      </c>
      <c r="F14" s="78">
        <v>63</v>
      </c>
      <c r="G14" s="78">
        <v>101</v>
      </c>
      <c r="H14" s="78">
        <v>59</v>
      </c>
      <c r="I14" s="78">
        <v>121</v>
      </c>
      <c r="J14" s="78">
        <v>72</v>
      </c>
      <c r="K14" s="78">
        <v>152</v>
      </c>
      <c r="L14" s="78">
        <v>47</v>
      </c>
      <c r="M14" s="78">
        <v>105</v>
      </c>
      <c r="N14" s="78">
        <v>57</v>
      </c>
      <c r="O14" s="78">
        <v>126</v>
      </c>
      <c r="P14" s="78">
        <v>34</v>
      </c>
      <c r="Q14" s="78">
        <v>117</v>
      </c>
      <c r="R14" s="78">
        <v>32</v>
      </c>
      <c r="S14" s="78">
        <v>74</v>
      </c>
      <c r="T14" s="78">
        <v>9</v>
      </c>
      <c r="U14" s="78">
        <v>25</v>
      </c>
      <c r="V14" s="28">
        <f t="shared" si="0"/>
        <v>427</v>
      </c>
      <c r="W14" s="28">
        <f t="shared" si="1"/>
        <v>899</v>
      </c>
      <c r="X14" s="28">
        <f t="shared" si="2"/>
        <v>1326</v>
      </c>
    </row>
    <row r="15" spans="1:24" x14ac:dyDescent="0.2">
      <c r="A15" s="29" t="s">
        <v>42</v>
      </c>
      <c r="B15" s="78">
        <v>0</v>
      </c>
      <c r="C15" s="78">
        <v>0</v>
      </c>
      <c r="D15" s="78">
        <v>32</v>
      </c>
      <c r="E15" s="78">
        <v>30</v>
      </c>
      <c r="F15" s="78">
        <v>72</v>
      </c>
      <c r="G15" s="78">
        <v>84</v>
      </c>
      <c r="H15" s="78">
        <v>60</v>
      </c>
      <c r="I15" s="78">
        <v>76</v>
      </c>
      <c r="J15" s="78">
        <v>59</v>
      </c>
      <c r="K15" s="78">
        <v>104</v>
      </c>
      <c r="L15" s="78">
        <v>52</v>
      </c>
      <c r="M15" s="78">
        <v>91</v>
      </c>
      <c r="N15" s="78">
        <v>50</v>
      </c>
      <c r="O15" s="78">
        <v>64</v>
      </c>
      <c r="P15" s="78">
        <v>33</v>
      </c>
      <c r="Q15" s="78">
        <v>35</v>
      </c>
      <c r="R15" s="78">
        <v>20</v>
      </c>
      <c r="S15" s="78">
        <v>14</v>
      </c>
      <c r="T15" s="78">
        <v>11</v>
      </c>
      <c r="U15" s="78">
        <v>1</v>
      </c>
      <c r="V15" s="28">
        <f t="shared" si="0"/>
        <v>389</v>
      </c>
      <c r="W15" s="28">
        <f t="shared" si="1"/>
        <v>499</v>
      </c>
      <c r="X15" s="28">
        <f t="shared" si="2"/>
        <v>888</v>
      </c>
    </row>
    <row r="16" spans="1:24" x14ac:dyDescent="0.2">
      <c r="A16" s="29" t="s">
        <v>122</v>
      </c>
      <c r="B16" s="78">
        <v>0</v>
      </c>
      <c r="C16" s="78">
        <v>0</v>
      </c>
      <c r="D16" s="78">
        <v>25</v>
      </c>
      <c r="E16" s="78">
        <v>62</v>
      </c>
      <c r="F16" s="78">
        <v>69</v>
      </c>
      <c r="G16" s="78">
        <v>139</v>
      </c>
      <c r="H16" s="78">
        <v>45</v>
      </c>
      <c r="I16" s="78">
        <v>129</v>
      </c>
      <c r="J16" s="78">
        <v>60</v>
      </c>
      <c r="K16" s="78">
        <v>138</v>
      </c>
      <c r="L16" s="78">
        <v>43</v>
      </c>
      <c r="M16" s="78">
        <v>137</v>
      </c>
      <c r="N16" s="78">
        <v>35</v>
      </c>
      <c r="O16" s="78">
        <v>68</v>
      </c>
      <c r="P16" s="78">
        <v>21</v>
      </c>
      <c r="Q16" s="78">
        <v>50</v>
      </c>
      <c r="R16" s="78">
        <v>21</v>
      </c>
      <c r="S16" s="78">
        <v>43</v>
      </c>
      <c r="T16" s="78">
        <v>7</v>
      </c>
      <c r="U16" s="78">
        <v>16</v>
      </c>
      <c r="V16" s="28">
        <f t="shared" si="0"/>
        <v>326</v>
      </c>
      <c r="W16" s="28">
        <f t="shared" si="1"/>
        <v>782</v>
      </c>
      <c r="X16" s="28">
        <f t="shared" si="2"/>
        <v>1108</v>
      </c>
    </row>
    <row r="17" spans="1:24" x14ac:dyDescent="0.2">
      <c r="A17" s="29" t="s">
        <v>124</v>
      </c>
      <c r="B17" s="78">
        <v>0</v>
      </c>
      <c r="C17" s="78">
        <v>0</v>
      </c>
      <c r="D17" s="78">
        <v>3</v>
      </c>
      <c r="E17" s="78">
        <v>12</v>
      </c>
      <c r="F17" s="78">
        <v>62</v>
      </c>
      <c r="G17" s="78">
        <v>110</v>
      </c>
      <c r="H17" s="78">
        <v>63</v>
      </c>
      <c r="I17" s="78">
        <v>146</v>
      </c>
      <c r="J17" s="78">
        <v>77</v>
      </c>
      <c r="K17" s="78">
        <v>143</v>
      </c>
      <c r="L17" s="78">
        <v>38</v>
      </c>
      <c r="M17" s="78">
        <v>96</v>
      </c>
      <c r="N17" s="78">
        <v>24</v>
      </c>
      <c r="O17" s="78">
        <v>58</v>
      </c>
      <c r="P17" s="78">
        <v>25</v>
      </c>
      <c r="Q17" s="78">
        <v>32</v>
      </c>
      <c r="R17" s="78">
        <v>11</v>
      </c>
      <c r="S17" s="78">
        <v>19</v>
      </c>
      <c r="T17" s="78">
        <v>10</v>
      </c>
      <c r="U17" s="78">
        <v>3</v>
      </c>
      <c r="V17" s="28">
        <f t="shared" si="0"/>
        <v>313</v>
      </c>
      <c r="W17" s="28">
        <f t="shared" si="1"/>
        <v>619</v>
      </c>
      <c r="X17" s="28">
        <f t="shared" si="2"/>
        <v>932</v>
      </c>
    </row>
    <row r="18" spans="1:24" s="35" customFormat="1" ht="15.75" x14ac:dyDescent="0.25">
      <c r="A18" s="33" t="s">
        <v>30</v>
      </c>
      <c r="B18" s="22">
        <f>SUM(B9:B17)</f>
        <v>170</v>
      </c>
      <c r="C18" s="22">
        <f t="shared" ref="C18:X18" si="3">SUM(C9:C17)</f>
        <v>125</v>
      </c>
      <c r="D18" s="22">
        <f t="shared" si="3"/>
        <v>686</v>
      </c>
      <c r="E18" s="22">
        <f t="shared" si="3"/>
        <v>684</v>
      </c>
      <c r="F18" s="22">
        <f t="shared" si="3"/>
        <v>1030</v>
      </c>
      <c r="G18" s="22">
        <f t="shared" si="3"/>
        <v>1160</v>
      </c>
      <c r="H18" s="22">
        <f t="shared" si="3"/>
        <v>942</v>
      </c>
      <c r="I18" s="22">
        <f t="shared" si="3"/>
        <v>1200</v>
      </c>
      <c r="J18" s="22">
        <f t="shared" si="3"/>
        <v>1004</v>
      </c>
      <c r="K18" s="22">
        <f t="shared" si="3"/>
        <v>1352</v>
      </c>
      <c r="L18" s="22">
        <f t="shared" si="3"/>
        <v>989</v>
      </c>
      <c r="M18" s="22">
        <f t="shared" si="3"/>
        <v>1294</v>
      </c>
      <c r="N18" s="22">
        <f t="shared" si="3"/>
        <v>1069</v>
      </c>
      <c r="O18" s="22">
        <f t="shared" si="3"/>
        <v>1398</v>
      </c>
      <c r="P18" s="22">
        <f t="shared" si="3"/>
        <v>1009</v>
      </c>
      <c r="Q18" s="22">
        <f t="shared" si="3"/>
        <v>1213</v>
      </c>
      <c r="R18" s="22">
        <f t="shared" si="3"/>
        <v>891</v>
      </c>
      <c r="S18" s="22">
        <f t="shared" si="3"/>
        <v>1021</v>
      </c>
      <c r="T18" s="22">
        <f t="shared" si="3"/>
        <v>503</v>
      </c>
      <c r="U18" s="22">
        <f t="shared" si="3"/>
        <v>632</v>
      </c>
      <c r="V18" s="22">
        <f t="shared" si="3"/>
        <v>8293</v>
      </c>
      <c r="W18" s="22">
        <f t="shared" si="3"/>
        <v>10079</v>
      </c>
      <c r="X18" s="22">
        <f t="shared" si="3"/>
        <v>18372</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2" t="s">
        <v>138</v>
      </c>
      <c r="B3" s="82"/>
      <c r="C3" s="82"/>
      <c r="D3" s="82"/>
      <c r="E3" s="82"/>
      <c r="F3" s="82"/>
      <c r="G3" s="82"/>
    </row>
    <row r="4" spans="1:7" s="41" customFormat="1" x14ac:dyDescent="0.2">
      <c r="A4" s="82"/>
      <c r="B4" s="82"/>
      <c r="C4" s="82"/>
      <c r="D4" s="82"/>
      <c r="E4" s="82"/>
      <c r="F4" s="82"/>
      <c r="G4" s="82"/>
    </row>
    <row r="5" spans="1:7" s="41" customFormat="1" ht="15.75" x14ac:dyDescent="0.25">
      <c r="A5" s="43"/>
    </row>
    <row r="7" spans="1:7" x14ac:dyDescent="0.2">
      <c r="A7" s="93" t="s">
        <v>130</v>
      </c>
      <c r="B7" s="93"/>
      <c r="C7" s="93"/>
      <c r="D7" s="93"/>
      <c r="E7" s="93"/>
      <c r="F7" s="93"/>
      <c r="G7" s="93"/>
    </row>
    <row r="8" spans="1:7" x14ac:dyDescent="0.2">
      <c r="A8" s="79" t="s">
        <v>114</v>
      </c>
      <c r="B8" s="95" t="s">
        <v>106</v>
      </c>
      <c r="C8" s="95"/>
      <c r="D8" s="95" t="s">
        <v>2</v>
      </c>
      <c r="E8" s="95"/>
      <c r="F8" s="95" t="s">
        <v>30</v>
      </c>
      <c r="G8" s="95"/>
    </row>
    <row r="9" spans="1:7" ht="38.25" x14ac:dyDescent="0.2">
      <c r="A9" s="80"/>
      <c r="B9" s="40" t="s">
        <v>28</v>
      </c>
      <c r="C9" s="37" t="s">
        <v>60</v>
      </c>
      <c r="D9" s="40" t="s">
        <v>33</v>
      </c>
      <c r="E9" s="37" t="s">
        <v>61</v>
      </c>
      <c r="F9" s="40" t="s">
        <v>32</v>
      </c>
      <c r="G9" s="37" t="s">
        <v>59</v>
      </c>
    </row>
    <row r="10" spans="1:7" x14ac:dyDescent="0.2">
      <c r="A10" s="29" t="s">
        <v>54</v>
      </c>
      <c r="B10" s="20">
        <v>528</v>
      </c>
      <c r="C10" s="51">
        <f>B10/F10</f>
        <v>0.63309352517985606</v>
      </c>
      <c r="D10" s="20">
        <v>306</v>
      </c>
      <c r="E10" s="51">
        <f>D10/F10</f>
        <v>0.36690647482014388</v>
      </c>
      <c r="F10" s="20">
        <f t="shared" ref="F10:F15" si="0">B10+D10</f>
        <v>834</v>
      </c>
      <c r="G10" s="55">
        <f>F10/$F$16</f>
        <v>4.5461978740801309E-2</v>
      </c>
    </row>
    <row r="11" spans="1:7" x14ac:dyDescent="0.2">
      <c r="A11" s="29" t="s">
        <v>55</v>
      </c>
      <c r="B11" s="54">
        <v>637</v>
      </c>
      <c r="C11" s="51">
        <f t="shared" ref="C11:C16" si="1">B11/F11</f>
        <v>0.52950955943474642</v>
      </c>
      <c r="D11" s="54">
        <v>566</v>
      </c>
      <c r="E11" s="51">
        <f t="shared" ref="E11:E16" si="2">D11/F11</f>
        <v>0.47049044056525352</v>
      </c>
      <c r="F11" s="20">
        <f t="shared" si="0"/>
        <v>1203</v>
      </c>
      <c r="G11" s="55">
        <f t="shared" ref="G11:G16" si="3">F11/$F$16</f>
        <v>6.557645134914146E-2</v>
      </c>
    </row>
    <row r="12" spans="1:7" x14ac:dyDescent="0.2">
      <c r="A12" s="29" t="s">
        <v>56</v>
      </c>
      <c r="B12" s="20">
        <v>4247</v>
      </c>
      <c r="C12" s="51">
        <f t="shared" si="1"/>
        <v>0.39386070666790318</v>
      </c>
      <c r="D12" s="20">
        <v>6536</v>
      </c>
      <c r="E12" s="51">
        <f t="shared" si="2"/>
        <v>0.60613929333209682</v>
      </c>
      <c r="F12" s="20">
        <f t="shared" si="0"/>
        <v>10783</v>
      </c>
      <c r="G12" s="55">
        <f t="shared" si="3"/>
        <v>0.58778958844371765</v>
      </c>
    </row>
    <row r="13" spans="1:7" x14ac:dyDescent="0.2">
      <c r="A13" s="29" t="s">
        <v>57</v>
      </c>
      <c r="B13" s="54">
        <v>1354</v>
      </c>
      <c r="C13" s="51">
        <f t="shared" si="1"/>
        <v>0.8919631093544137</v>
      </c>
      <c r="D13" s="54">
        <v>164</v>
      </c>
      <c r="E13" s="51">
        <f t="shared" si="2"/>
        <v>0.1080368906455863</v>
      </c>
      <c r="F13" s="20">
        <f t="shared" si="0"/>
        <v>1518</v>
      </c>
      <c r="G13" s="55">
        <f t="shared" si="3"/>
        <v>8.2747342600163531E-2</v>
      </c>
    </row>
    <row r="14" spans="1:7" x14ac:dyDescent="0.2">
      <c r="A14" s="31" t="s">
        <v>125</v>
      </c>
      <c r="B14" s="54">
        <v>956</v>
      </c>
      <c r="C14" s="51">
        <f t="shared" si="1"/>
        <v>0.39553165080678526</v>
      </c>
      <c r="D14" s="54">
        <v>1461</v>
      </c>
      <c r="E14" s="51">
        <f t="shared" si="2"/>
        <v>0.60446834919321468</v>
      </c>
      <c r="F14" s="20">
        <f t="shared" si="0"/>
        <v>2417</v>
      </c>
      <c r="G14" s="55">
        <f t="shared" si="3"/>
        <v>0.13175252112292177</v>
      </c>
    </row>
    <row r="15" spans="1:7" x14ac:dyDescent="0.2">
      <c r="A15" s="29" t="s">
        <v>58</v>
      </c>
      <c r="B15" s="54">
        <v>544</v>
      </c>
      <c r="C15" s="51">
        <f t="shared" si="1"/>
        <v>0.34213836477987419</v>
      </c>
      <c r="D15" s="54">
        <v>1046</v>
      </c>
      <c r="E15" s="51">
        <f t="shared" si="2"/>
        <v>0.65786163522012575</v>
      </c>
      <c r="F15" s="20">
        <f t="shared" si="0"/>
        <v>1590</v>
      </c>
      <c r="G15" s="55">
        <f t="shared" si="3"/>
        <v>8.6672117743254298E-2</v>
      </c>
    </row>
    <row r="16" spans="1:7" ht="15.75" x14ac:dyDescent="0.25">
      <c r="A16" s="38" t="s">
        <v>30</v>
      </c>
      <c r="B16" s="22">
        <f>SUM(B10:B15)</f>
        <v>8266</v>
      </c>
      <c r="C16" s="53">
        <f t="shared" si="1"/>
        <v>0.45058599073316979</v>
      </c>
      <c r="D16" s="22">
        <f>SUM(D10:D15)</f>
        <v>10079</v>
      </c>
      <c r="E16" s="53">
        <f t="shared" si="2"/>
        <v>0.54941400926683015</v>
      </c>
      <c r="F16" s="22">
        <f>SUM(F10:F15)</f>
        <v>18345</v>
      </c>
      <c r="G16" s="58">
        <f t="shared" si="3"/>
        <v>1</v>
      </c>
    </row>
    <row r="40" spans="1:11" x14ac:dyDescent="0.2">
      <c r="A40" s="86" t="s">
        <v>139</v>
      </c>
      <c r="B40" s="86"/>
      <c r="C40" s="86"/>
      <c r="D40" s="86"/>
      <c r="F40" s="86" t="s">
        <v>140</v>
      </c>
      <c r="G40" s="86"/>
      <c r="H40" s="86"/>
      <c r="I40" s="86"/>
      <c r="J40" s="86"/>
      <c r="K40" s="86"/>
    </row>
    <row r="41" spans="1:11" x14ac:dyDescent="0.2">
      <c r="A41" s="86"/>
      <c r="B41" s="86"/>
      <c r="C41" s="86"/>
      <c r="D41" s="86"/>
      <c r="F41" s="86"/>
      <c r="G41" s="86"/>
      <c r="H41" s="86"/>
      <c r="I41" s="86"/>
      <c r="J41" s="86"/>
      <c r="K41" s="86"/>
    </row>
    <row r="42" spans="1:11" x14ac:dyDescent="0.2">
      <c r="A42" s="86"/>
      <c r="B42" s="86"/>
      <c r="C42" s="86"/>
      <c r="D42" s="86"/>
      <c r="F42" s="86"/>
      <c r="G42" s="86"/>
      <c r="H42" s="86"/>
      <c r="I42" s="86"/>
      <c r="J42" s="86"/>
      <c r="K42" s="86"/>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2" t="s">
        <v>181</v>
      </c>
      <c r="B3" s="82"/>
      <c r="C3" s="82"/>
      <c r="D3" s="82"/>
      <c r="E3" s="82"/>
    </row>
    <row r="4" spans="1:8" x14ac:dyDescent="0.2">
      <c r="A4" s="82"/>
      <c r="B4" s="82"/>
      <c r="C4" s="82"/>
      <c r="D4" s="82"/>
      <c r="E4" s="82"/>
    </row>
    <row r="5" spans="1:8" ht="15.75" x14ac:dyDescent="0.25">
      <c r="A5" s="48"/>
    </row>
    <row r="7" spans="1:8" x14ac:dyDescent="0.2">
      <c r="A7" s="90" t="s">
        <v>130</v>
      </c>
      <c r="B7" s="90"/>
      <c r="C7" s="90"/>
      <c r="D7" s="90"/>
      <c r="E7" s="90"/>
      <c r="F7" s="90"/>
      <c r="G7" s="90"/>
      <c r="H7" s="90"/>
    </row>
    <row r="8" spans="1:8" x14ac:dyDescent="0.2">
      <c r="A8" s="30"/>
      <c r="B8" s="49"/>
      <c r="C8" s="90" t="s">
        <v>108</v>
      </c>
      <c r="D8" s="90"/>
      <c r="E8" s="90" t="s">
        <v>29</v>
      </c>
      <c r="F8" s="90"/>
      <c r="G8" s="90" t="s">
        <v>30</v>
      </c>
      <c r="H8" s="90"/>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141</v>
      </c>
      <c r="C10" s="77">
        <v>208</v>
      </c>
      <c r="D10" s="51">
        <f>C10/G10</f>
        <v>8.2868525896414344E-2</v>
      </c>
      <c r="E10" s="77">
        <v>2302</v>
      </c>
      <c r="F10" s="51">
        <f>E10/G10</f>
        <v>0.91713147410358564</v>
      </c>
      <c r="G10" s="20">
        <f>C10+E10</f>
        <v>2510</v>
      </c>
      <c r="H10" s="51">
        <f>G10/$G$50</f>
        <v>0.19486064746525891</v>
      </c>
    </row>
    <row r="11" spans="1:8" x14ac:dyDescent="0.2">
      <c r="A11" s="46" t="s">
        <v>65</v>
      </c>
      <c r="B11" s="50" t="s">
        <v>142</v>
      </c>
      <c r="C11" s="77">
        <v>330</v>
      </c>
      <c r="D11" s="51">
        <f t="shared" ref="D11:D50" si="0">C11/G11</f>
        <v>0.18111964873765093</v>
      </c>
      <c r="E11" s="77">
        <v>1492</v>
      </c>
      <c r="F11" s="51">
        <f t="shared" ref="F11:F50" si="1">E11/G11</f>
        <v>0.81888035126234904</v>
      </c>
      <c r="G11" s="20">
        <f t="shared" ref="G11:G50" si="2">C11+E11</f>
        <v>1822</v>
      </c>
      <c r="H11" s="51">
        <f t="shared" ref="H11:H50" si="3">G11/$G$50</f>
        <v>0.14144864529151463</v>
      </c>
    </row>
    <row r="12" spans="1:8" x14ac:dyDescent="0.2">
      <c r="A12" s="46" t="s">
        <v>66</v>
      </c>
      <c r="B12" s="50" t="s">
        <v>143</v>
      </c>
      <c r="C12" s="77">
        <v>368</v>
      </c>
      <c r="D12" s="51">
        <f t="shared" si="0"/>
        <v>0.26474820143884892</v>
      </c>
      <c r="E12" s="77">
        <v>1022</v>
      </c>
      <c r="F12" s="51">
        <f t="shared" si="1"/>
        <v>0.73525179856115108</v>
      </c>
      <c r="G12" s="20">
        <f t="shared" si="2"/>
        <v>1390</v>
      </c>
      <c r="H12" s="51">
        <f t="shared" si="3"/>
        <v>0.10791087648474497</v>
      </c>
    </row>
    <row r="13" spans="1:8" x14ac:dyDescent="0.2">
      <c r="A13" s="46" t="s">
        <v>67</v>
      </c>
      <c r="B13" s="50" t="s">
        <v>144</v>
      </c>
      <c r="C13" s="77">
        <v>524</v>
      </c>
      <c r="D13" s="51">
        <f t="shared" si="0"/>
        <v>0.6305655836341757</v>
      </c>
      <c r="E13" s="77">
        <v>307</v>
      </c>
      <c r="F13" s="51">
        <f t="shared" si="1"/>
        <v>0.3694344163658243</v>
      </c>
      <c r="G13" s="20">
        <f t="shared" si="2"/>
        <v>831</v>
      </c>
      <c r="H13" s="51">
        <f t="shared" si="3"/>
        <v>6.4513624718577744E-2</v>
      </c>
    </row>
    <row r="14" spans="1:8" x14ac:dyDescent="0.2">
      <c r="A14" s="46" t="s">
        <v>68</v>
      </c>
      <c r="B14" s="50" t="s">
        <v>145</v>
      </c>
      <c r="C14" s="77">
        <v>689</v>
      </c>
      <c r="D14" s="51">
        <f t="shared" si="0"/>
        <v>0.98428571428571432</v>
      </c>
      <c r="E14" s="77">
        <v>11</v>
      </c>
      <c r="F14" s="51">
        <f t="shared" si="1"/>
        <v>1.5714285714285715E-2</v>
      </c>
      <c r="G14" s="20">
        <f t="shared" si="2"/>
        <v>700</v>
      </c>
      <c r="H14" s="51">
        <f t="shared" si="3"/>
        <v>5.4343606862821213E-2</v>
      </c>
    </row>
    <row r="15" spans="1:8" x14ac:dyDescent="0.2">
      <c r="A15" s="46" t="s">
        <v>69</v>
      </c>
      <c r="B15" s="50" t="s">
        <v>146</v>
      </c>
      <c r="C15" s="77">
        <v>339</v>
      </c>
      <c r="D15" s="51">
        <f t="shared" si="0"/>
        <v>0.66470588235294115</v>
      </c>
      <c r="E15" s="77">
        <v>171</v>
      </c>
      <c r="F15" s="51">
        <f t="shared" si="1"/>
        <v>0.3352941176470588</v>
      </c>
      <c r="G15" s="20">
        <f t="shared" si="2"/>
        <v>510</v>
      </c>
      <c r="H15" s="51">
        <f t="shared" si="3"/>
        <v>3.9593199285769737E-2</v>
      </c>
    </row>
    <row r="16" spans="1:8" x14ac:dyDescent="0.2">
      <c r="A16" s="46" t="s">
        <v>70</v>
      </c>
      <c r="B16" s="50" t="s">
        <v>147</v>
      </c>
      <c r="C16" s="77">
        <v>350</v>
      </c>
      <c r="D16" s="51">
        <f t="shared" si="0"/>
        <v>0.99431818181818177</v>
      </c>
      <c r="E16" s="77">
        <v>2</v>
      </c>
      <c r="F16" s="51">
        <f t="shared" si="1"/>
        <v>5.681818181818182E-3</v>
      </c>
      <c r="G16" s="20">
        <f t="shared" si="2"/>
        <v>352</v>
      </c>
      <c r="H16" s="51">
        <f t="shared" si="3"/>
        <v>2.7327070879590094E-2</v>
      </c>
    </row>
    <row r="17" spans="1:8" ht="25.5" x14ac:dyDescent="0.2">
      <c r="A17" s="46" t="s">
        <v>71</v>
      </c>
      <c r="B17" s="50" t="s">
        <v>148</v>
      </c>
      <c r="C17" s="77">
        <v>278</v>
      </c>
      <c r="D17" s="51">
        <f t="shared" si="0"/>
        <v>0.96527777777777779</v>
      </c>
      <c r="E17" s="77">
        <v>10</v>
      </c>
      <c r="F17" s="51">
        <f t="shared" si="1"/>
        <v>3.4722222222222224E-2</v>
      </c>
      <c r="G17" s="20">
        <f t="shared" si="2"/>
        <v>288</v>
      </c>
      <c r="H17" s="51">
        <f t="shared" si="3"/>
        <v>2.2358512537846442E-2</v>
      </c>
    </row>
    <row r="18" spans="1:8" x14ac:dyDescent="0.2">
      <c r="A18" s="46" t="s">
        <v>72</v>
      </c>
      <c r="B18" s="50" t="s">
        <v>149</v>
      </c>
      <c r="C18" s="77">
        <v>204</v>
      </c>
      <c r="D18" s="51">
        <f t="shared" si="0"/>
        <v>0.73381294964028776</v>
      </c>
      <c r="E18" s="77">
        <v>74</v>
      </c>
      <c r="F18" s="51">
        <f t="shared" si="1"/>
        <v>0.26618705035971224</v>
      </c>
      <c r="G18" s="20">
        <f t="shared" si="2"/>
        <v>278</v>
      </c>
      <c r="H18" s="51">
        <f t="shared" si="3"/>
        <v>2.1582175296948995E-2</v>
      </c>
    </row>
    <row r="19" spans="1:8" x14ac:dyDescent="0.2">
      <c r="A19" s="46" t="s">
        <v>73</v>
      </c>
      <c r="B19" s="50" t="s">
        <v>150</v>
      </c>
      <c r="C19" s="77">
        <v>63</v>
      </c>
      <c r="D19" s="51">
        <f t="shared" si="0"/>
        <v>0.26694915254237289</v>
      </c>
      <c r="E19" s="77">
        <v>173</v>
      </c>
      <c r="F19" s="51">
        <f t="shared" si="1"/>
        <v>0.73305084745762716</v>
      </c>
      <c r="G19" s="20">
        <f t="shared" si="2"/>
        <v>236</v>
      </c>
      <c r="H19" s="51">
        <f t="shared" si="3"/>
        <v>1.8321558885179723E-2</v>
      </c>
    </row>
    <row r="20" spans="1:8" x14ac:dyDescent="0.2">
      <c r="A20" s="46" t="s">
        <v>74</v>
      </c>
      <c r="B20" s="50" t="s">
        <v>151</v>
      </c>
      <c r="C20" s="77">
        <v>168</v>
      </c>
      <c r="D20" s="51">
        <f t="shared" si="0"/>
        <v>0.73362445414847166</v>
      </c>
      <c r="E20" s="77">
        <v>61</v>
      </c>
      <c r="F20" s="51">
        <f t="shared" si="1"/>
        <v>0.26637554585152839</v>
      </c>
      <c r="G20" s="20">
        <f t="shared" si="2"/>
        <v>229</v>
      </c>
      <c r="H20" s="51">
        <f t="shared" si="3"/>
        <v>1.7778122816551511E-2</v>
      </c>
    </row>
    <row r="21" spans="1:8" x14ac:dyDescent="0.2">
      <c r="A21" s="46" t="s">
        <v>75</v>
      </c>
      <c r="B21" s="50" t="s">
        <v>152</v>
      </c>
      <c r="C21" s="77">
        <v>88</v>
      </c>
      <c r="D21" s="51">
        <f t="shared" si="0"/>
        <v>0.49162011173184356</v>
      </c>
      <c r="E21" s="77">
        <v>91</v>
      </c>
      <c r="F21" s="51">
        <f t="shared" si="1"/>
        <v>0.50837988826815639</v>
      </c>
      <c r="G21" s="20">
        <f t="shared" si="2"/>
        <v>179</v>
      </c>
      <c r="H21" s="51">
        <f t="shared" si="3"/>
        <v>1.3896436612064281E-2</v>
      </c>
    </row>
    <row r="22" spans="1:8" x14ac:dyDescent="0.2">
      <c r="A22" s="46" t="s">
        <v>76</v>
      </c>
      <c r="B22" s="50" t="s">
        <v>153</v>
      </c>
      <c r="C22" s="77">
        <v>19</v>
      </c>
      <c r="D22" s="51">
        <f t="shared" si="0"/>
        <v>0.10382513661202186</v>
      </c>
      <c r="E22" s="77">
        <v>164</v>
      </c>
      <c r="F22" s="51">
        <f t="shared" si="1"/>
        <v>0.89617486338797814</v>
      </c>
      <c r="G22" s="20">
        <f t="shared" si="2"/>
        <v>183</v>
      </c>
      <c r="H22" s="51">
        <f t="shared" si="3"/>
        <v>1.4206971508423259E-2</v>
      </c>
    </row>
    <row r="23" spans="1:8" x14ac:dyDescent="0.2">
      <c r="A23" s="46" t="s">
        <v>77</v>
      </c>
      <c r="B23" s="50" t="s">
        <v>154</v>
      </c>
      <c r="C23" s="77">
        <v>178</v>
      </c>
      <c r="D23" s="51">
        <f t="shared" si="0"/>
        <v>0.96739130434782605</v>
      </c>
      <c r="E23" s="77">
        <v>6</v>
      </c>
      <c r="F23" s="51">
        <f t="shared" si="1"/>
        <v>3.2608695652173912E-2</v>
      </c>
      <c r="G23" s="20">
        <f t="shared" si="2"/>
        <v>184</v>
      </c>
      <c r="H23" s="51">
        <f t="shared" si="3"/>
        <v>1.4284605232513004E-2</v>
      </c>
    </row>
    <row r="24" spans="1:8" x14ac:dyDescent="0.2">
      <c r="A24" s="46" t="s">
        <v>78</v>
      </c>
      <c r="B24" s="50" t="s">
        <v>155</v>
      </c>
      <c r="C24" s="77">
        <v>28</v>
      </c>
      <c r="D24" s="51">
        <f t="shared" si="0"/>
        <v>0.19718309859154928</v>
      </c>
      <c r="E24" s="77">
        <v>114</v>
      </c>
      <c r="F24" s="51">
        <f t="shared" si="1"/>
        <v>0.80281690140845074</v>
      </c>
      <c r="G24" s="20">
        <f t="shared" si="2"/>
        <v>142</v>
      </c>
      <c r="H24" s="51">
        <f t="shared" si="3"/>
        <v>1.1023988820743732E-2</v>
      </c>
    </row>
    <row r="25" spans="1:8" ht="25.5" x14ac:dyDescent="0.2">
      <c r="A25" s="46" t="s">
        <v>79</v>
      </c>
      <c r="B25" s="50" t="s">
        <v>156</v>
      </c>
      <c r="C25" s="77">
        <v>36</v>
      </c>
      <c r="D25" s="51">
        <f t="shared" si="0"/>
        <v>0.70588235294117652</v>
      </c>
      <c r="E25" s="77">
        <v>15</v>
      </c>
      <c r="F25" s="51">
        <f t="shared" si="1"/>
        <v>0.29411764705882354</v>
      </c>
      <c r="G25" s="20">
        <f t="shared" si="2"/>
        <v>51</v>
      </c>
      <c r="H25" s="51">
        <f t="shared" si="3"/>
        <v>3.9593199285769742E-3</v>
      </c>
    </row>
    <row r="26" spans="1:8" x14ac:dyDescent="0.2">
      <c r="A26" s="46" t="s">
        <v>80</v>
      </c>
      <c r="B26" s="50" t="s">
        <v>157</v>
      </c>
      <c r="C26" s="77">
        <v>19</v>
      </c>
      <c r="D26" s="51">
        <f t="shared" si="0"/>
        <v>0.10270270270270271</v>
      </c>
      <c r="E26" s="77">
        <v>166</v>
      </c>
      <c r="F26" s="51">
        <f t="shared" si="1"/>
        <v>0.89729729729729735</v>
      </c>
      <c r="G26" s="20">
        <f t="shared" si="2"/>
        <v>185</v>
      </c>
      <c r="H26" s="51">
        <f t="shared" si="3"/>
        <v>1.4362238956602748E-2</v>
      </c>
    </row>
    <row r="27" spans="1:8" x14ac:dyDescent="0.2">
      <c r="A27" s="46" t="s">
        <v>81</v>
      </c>
      <c r="B27" s="50" t="s">
        <v>158</v>
      </c>
      <c r="C27" s="77">
        <v>9</v>
      </c>
      <c r="D27" s="51">
        <f t="shared" si="0"/>
        <v>5.5900621118012424E-2</v>
      </c>
      <c r="E27" s="77">
        <v>152</v>
      </c>
      <c r="F27" s="51">
        <f t="shared" si="1"/>
        <v>0.94409937888198758</v>
      </c>
      <c r="G27" s="20">
        <f t="shared" si="2"/>
        <v>161</v>
      </c>
      <c r="H27" s="51">
        <f t="shared" si="3"/>
        <v>1.2499029578448877E-2</v>
      </c>
    </row>
    <row r="28" spans="1:8" x14ac:dyDescent="0.2">
      <c r="A28" s="46" t="s">
        <v>82</v>
      </c>
      <c r="B28" s="50" t="s">
        <v>159</v>
      </c>
      <c r="C28" s="77">
        <v>181</v>
      </c>
      <c r="D28" s="51">
        <f t="shared" si="0"/>
        <v>1</v>
      </c>
      <c r="E28" s="77"/>
      <c r="F28" s="51">
        <f t="shared" si="1"/>
        <v>0</v>
      </c>
      <c r="G28" s="20">
        <f t="shared" si="2"/>
        <v>181</v>
      </c>
      <c r="H28" s="51">
        <f t="shared" si="3"/>
        <v>1.405170406024377E-2</v>
      </c>
    </row>
    <row r="29" spans="1:8" x14ac:dyDescent="0.2">
      <c r="A29" s="46" t="s">
        <v>83</v>
      </c>
      <c r="B29" s="50" t="s">
        <v>160</v>
      </c>
      <c r="C29" s="77">
        <v>180</v>
      </c>
      <c r="D29" s="51">
        <f t="shared" si="0"/>
        <v>0.97826086956521741</v>
      </c>
      <c r="E29" s="77">
        <v>4</v>
      </c>
      <c r="F29" s="51">
        <f t="shared" si="1"/>
        <v>2.1739130434782608E-2</v>
      </c>
      <c r="G29" s="20">
        <f t="shared" si="2"/>
        <v>184</v>
      </c>
      <c r="H29" s="51">
        <f t="shared" si="3"/>
        <v>1.4284605232513004E-2</v>
      </c>
    </row>
    <row r="30" spans="1:8" x14ac:dyDescent="0.2">
      <c r="A30" s="46" t="s">
        <v>84</v>
      </c>
      <c r="B30" s="50" t="s">
        <v>161</v>
      </c>
      <c r="C30" s="77">
        <v>144</v>
      </c>
      <c r="D30" s="51">
        <f t="shared" si="0"/>
        <v>0.87804878048780488</v>
      </c>
      <c r="E30" s="77">
        <v>20</v>
      </c>
      <c r="F30" s="51">
        <f t="shared" si="1"/>
        <v>0.12195121951219512</v>
      </c>
      <c r="G30" s="20">
        <f t="shared" si="2"/>
        <v>164</v>
      </c>
      <c r="H30" s="51">
        <f t="shared" si="3"/>
        <v>1.2731930750718112E-2</v>
      </c>
    </row>
    <row r="31" spans="1:8" x14ac:dyDescent="0.2">
      <c r="A31" s="46" t="s">
        <v>85</v>
      </c>
      <c r="B31" s="50" t="s">
        <v>162</v>
      </c>
      <c r="C31" s="77">
        <v>19</v>
      </c>
      <c r="D31" s="51">
        <f t="shared" si="0"/>
        <v>0.1165644171779141</v>
      </c>
      <c r="E31" s="77">
        <v>144</v>
      </c>
      <c r="F31" s="51">
        <f t="shared" si="1"/>
        <v>0.8834355828220859</v>
      </c>
      <c r="G31" s="20">
        <f t="shared" si="2"/>
        <v>163</v>
      </c>
      <c r="H31" s="51">
        <f t="shared" si="3"/>
        <v>1.2654297026628368E-2</v>
      </c>
    </row>
    <row r="32" spans="1:8" x14ac:dyDescent="0.2">
      <c r="A32" s="46" t="s">
        <v>86</v>
      </c>
      <c r="B32" s="50" t="s">
        <v>163</v>
      </c>
      <c r="C32" s="77">
        <v>8</v>
      </c>
      <c r="D32" s="51">
        <f t="shared" si="0"/>
        <v>6.25E-2</v>
      </c>
      <c r="E32" s="77">
        <v>120</v>
      </c>
      <c r="F32" s="51">
        <f t="shared" si="1"/>
        <v>0.9375</v>
      </c>
      <c r="G32" s="20">
        <f t="shared" si="2"/>
        <v>128</v>
      </c>
      <c r="H32" s="51">
        <f t="shared" si="3"/>
        <v>9.9371166834873077E-3</v>
      </c>
    </row>
    <row r="33" spans="1:8" x14ac:dyDescent="0.2">
      <c r="A33" s="46" t="s">
        <v>87</v>
      </c>
      <c r="B33" s="50" t="s">
        <v>164</v>
      </c>
      <c r="C33" s="77">
        <v>82</v>
      </c>
      <c r="D33" s="51">
        <f t="shared" si="0"/>
        <v>0.66129032258064513</v>
      </c>
      <c r="E33" s="77">
        <v>42</v>
      </c>
      <c r="F33" s="51">
        <f t="shared" si="1"/>
        <v>0.33870967741935482</v>
      </c>
      <c r="G33" s="20">
        <f t="shared" si="2"/>
        <v>124</v>
      </c>
      <c r="H33" s="51">
        <f t="shared" si="3"/>
        <v>9.6265817871283282E-3</v>
      </c>
    </row>
    <row r="34" spans="1:8" x14ac:dyDescent="0.2">
      <c r="A34" s="46" t="s">
        <v>88</v>
      </c>
      <c r="B34" s="50" t="s">
        <v>165</v>
      </c>
      <c r="C34" s="77">
        <v>4</v>
      </c>
      <c r="D34" s="51">
        <f t="shared" si="0"/>
        <v>2.9629629629629631E-2</v>
      </c>
      <c r="E34" s="77">
        <v>131</v>
      </c>
      <c r="F34" s="51">
        <f t="shared" si="1"/>
        <v>0.97037037037037033</v>
      </c>
      <c r="G34" s="20">
        <f t="shared" si="2"/>
        <v>135</v>
      </c>
      <c r="H34" s="51">
        <f t="shared" si="3"/>
        <v>1.048055275211552E-2</v>
      </c>
    </row>
    <row r="35" spans="1:8" x14ac:dyDescent="0.2">
      <c r="A35" s="46" t="s">
        <v>89</v>
      </c>
      <c r="B35" s="50" t="s">
        <v>166</v>
      </c>
      <c r="C35" s="77">
        <v>145</v>
      </c>
      <c r="D35" s="51">
        <f t="shared" si="0"/>
        <v>1</v>
      </c>
      <c r="E35" s="77"/>
      <c r="F35" s="51">
        <f t="shared" si="1"/>
        <v>0</v>
      </c>
      <c r="G35" s="20">
        <f t="shared" si="2"/>
        <v>145</v>
      </c>
      <c r="H35" s="51">
        <f t="shared" si="3"/>
        <v>1.1256889993012964E-2</v>
      </c>
    </row>
    <row r="36" spans="1:8" x14ac:dyDescent="0.2">
      <c r="A36" s="46" t="s">
        <v>90</v>
      </c>
      <c r="B36" s="50" t="s">
        <v>167</v>
      </c>
      <c r="C36" s="77">
        <v>22</v>
      </c>
      <c r="D36" s="51">
        <f t="shared" si="0"/>
        <v>0.18965517241379309</v>
      </c>
      <c r="E36" s="77">
        <v>94</v>
      </c>
      <c r="F36" s="51">
        <f t="shared" si="1"/>
        <v>0.81034482758620685</v>
      </c>
      <c r="G36" s="20">
        <f t="shared" si="2"/>
        <v>116</v>
      </c>
      <c r="H36" s="51">
        <f t="shared" si="3"/>
        <v>9.0055119944103725E-3</v>
      </c>
    </row>
    <row r="37" spans="1:8" x14ac:dyDescent="0.2">
      <c r="A37" s="46" t="s">
        <v>91</v>
      </c>
      <c r="B37" s="50" t="s">
        <v>168</v>
      </c>
      <c r="C37" s="77">
        <v>72</v>
      </c>
      <c r="D37" s="51">
        <f t="shared" si="0"/>
        <v>0.53731343283582089</v>
      </c>
      <c r="E37" s="77">
        <v>62</v>
      </c>
      <c r="F37" s="51">
        <f t="shared" si="1"/>
        <v>0.46268656716417911</v>
      </c>
      <c r="G37" s="20">
        <f t="shared" si="2"/>
        <v>134</v>
      </c>
      <c r="H37" s="51">
        <f t="shared" si="3"/>
        <v>1.0402919028025774E-2</v>
      </c>
    </row>
    <row r="38" spans="1:8" x14ac:dyDescent="0.2">
      <c r="A38" s="46" t="s">
        <v>92</v>
      </c>
      <c r="B38" s="50" t="s">
        <v>169</v>
      </c>
      <c r="C38" s="77">
        <v>2</v>
      </c>
      <c r="D38" s="51">
        <f t="shared" si="0"/>
        <v>1.5625E-2</v>
      </c>
      <c r="E38" s="77">
        <v>126</v>
      </c>
      <c r="F38" s="51">
        <f t="shared" si="1"/>
        <v>0.984375</v>
      </c>
      <c r="G38" s="20">
        <f t="shared" si="2"/>
        <v>128</v>
      </c>
      <c r="H38" s="51">
        <f t="shared" si="3"/>
        <v>9.9371166834873077E-3</v>
      </c>
    </row>
    <row r="39" spans="1:8" x14ac:dyDescent="0.2">
      <c r="A39" s="46" t="s">
        <v>93</v>
      </c>
      <c r="B39" s="50" t="s">
        <v>170</v>
      </c>
      <c r="C39" s="77">
        <v>43</v>
      </c>
      <c r="D39" s="51">
        <f t="shared" si="0"/>
        <v>0.40566037735849059</v>
      </c>
      <c r="E39" s="77">
        <v>63</v>
      </c>
      <c r="F39" s="51">
        <f t="shared" si="1"/>
        <v>0.59433962264150941</v>
      </c>
      <c r="G39" s="20">
        <f t="shared" si="2"/>
        <v>106</v>
      </c>
      <c r="H39" s="51">
        <f t="shared" si="3"/>
        <v>8.2291747535129262E-3</v>
      </c>
    </row>
    <row r="40" spans="1:8" x14ac:dyDescent="0.2">
      <c r="A40" s="46" t="s">
        <v>94</v>
      </c>
      <c r="B40" s="50" t="s">
        <v>171</v>
      </c>
      <c r="C40" s="77"/>
      <c r="D40" s="51">
        <f t="shared" si="0"/>
        <v>0</v>
      </c>
      <c r="E40" s="77">
        <v>129</v>
      </c>
      <c r="F40" s="51">
        <f t="shared" si="1"/>
        <v>1</v>
      </c>
      <c r="G40" s="20">
        <f t="shared" si="2"/>
        <v>129</v>
      </c>
      <c r="H40" s="51">
        <f t="shared" si="3"/>
        <v>1.0014750407577051E-2</v>
      </c>
    </row>
    <row r="41" spans="1:8" x14ac:dyDescent="0.2">
      <c r="A41" s="46" t="s">
        <v>95</v>
      </c>
      <c r="B41" s="50" t="s">
        <v>172</v>
      </c>
      <c r="C41" s="77">
        <v>21</v>
      </c>
      <c r="D41" s="51">
        <f t="shared" si="0"/>
        <v>0.58333333333333337</v>
      </c>
      <c r="E41" s="77">
        <v>15</v>
      </c>
      <c r="F41" s="51">
        <f t="shared" si="1"/>
        <v>0.41666666666666669</v>
      </c>
      <c r="G41" s="20">
        <f t="shared" si="2"/>
        <v>36</v>
      </c>
      <c r="H41" s="51">
        <f t="shared" si="3"/>
        <v>2.7948140672308052E-3</v>
      </c>
    </row>
    <row r="42" spans="1:8" ht="25.5" x14ac:dyDescent="0.2">
      <c r="A42" s="46" t="s">
        <v>96</v>
      </c>
      <c r="B42" s="50" t="s">
        <v>173</v>
      </c>
      <c r="C42" s="77">
        <v>35</v>
      </c>
      <c r="D42" s="51">
        <f t="shared" si="0"/>
        <v>0.33980582524271846</v>
      </c>
      <c r="E42" s="77">
        <v>68</v>
      </c>
      <c r="F42" s="51">
        <f t="shared" si="1"/>
        <v>0.66019417475728159</v>
      </c>
      <c r="G42" s="20">
        <f t="shared" si="2"/>
        <v>103</v>
      </c>
      <c r="H42" s="51">
        <f t="shared" si="3"/>
        <v>7.996273581243692E-3</v>
      </c>
    </row>
    <row r="43" spans="1:8" x14ac:dyDescent="0.2">
      <c r="A43" s="46" t="s">
        <v>97</v>
      </c>
      <c r="B43" s="50" t="s">
        <v>174</v>
      </c>
      <c r="C43" s="77">
        <v>1</v>
      </c>
      <c r="D43" s="51">
        <f t="shared" si="0"/>
        <v>8.8495575221238937E-3</v>
      </c>
      <c r="E43" s="77">
        <v>112</v>
      </c>
      <c r="F43" s="51">
        <f t="shared" si="1"/>
        <v>0.99115044247787609</v>
      </c>
      <c r="G43" s="20">
        <f t="shared" si="2"/>
        <v>113</v>
      </c>
      <c r="H43" s="51">
        <f t="shared" si="3"/>
        <v>8.7726108221411383E-3</v>
      </c>
    </row>
    <row r="44" spans="1:8" x14ac:dyDescent="0.2">
      <c r="A44" s="46" t="s">
        <v>98</v>
      </c>
      <c r="B44" s="50" t="s">
        <v>175</v>
      </c>
      <c r="C44" s="77">
        <v>84</v>
      </c>
      <c r="D44" s="51">
        <f t="shared" si="0"/>
        <v>0.80769230769230771</v>
      </c>
      <c r="E44" s="77">
        <v>20</v>
      </c>
      <c r="F44" s="51">
        <f t="shared" si="1"/>
        <v>0.19230769230769232</v>
      </c>
      <c r="G44" s="20">
        <f t="shared" si="2"/>
        <v>104</v>
      </c>
      <c r="H44" s="51">
        <f t="shared" si="3"/>
        <v>8.0739073053334373E-3</v>
      </c>
    </row>
    <row r="45" spans="1:8" x14ac:dyDescent="0.2">
      <c r="A45" s="46" t="s">
        <v>99</v>
      </c>
      <c r="B45" s="50" t="s">
        <v>176</v>
      </c>
      <c r="C45" s="77">
        <v>90</v>
      </c>
      <c r="D45" s="51">
        <f t="shared" si="0"/>
        <v>0.9375</v>
      </c>
      <c r="E45" s="77">
        <v>6</v>
      </c>
      <c r="F45" s="51">
        <f t="shared" si="1"/>
        <v>6.25E-2</v>
      </c>
      <c r="G45" s="20">
        <f t="shared" si="2"/>
        <v>96</v>
      </c>
      <c r="H45" s="51">
        <f t="shared" si="3"/>
        <v>7.4528375126154799E-3</v>
      </c>
    </row>
    <row r="46" spans="1:8" x14ac:dyDescent="0.2">
      <c r="A46" s="46" t="s">
        <v>100</v>
      </c>
      <c r="B46" s="50" t="s">
        <v>177</v>
      </c>
      <c r="C46" s="77">
        <v>91</v>
      </c>
      <c r="D46" s="51">
        <f t="shared" si="0"/>
        <v>1</v>
      </c>
      <c r="E46" s="77"/>
      <c r="F46" s="51">
        <f t="shared" si="1"/>
        <v>0</v>
      </c>
      <c r="G46" s="20">
        <f t="shared" si="2"/>
        <v>91</v>
      </c>
      <c r="H46" s="51">
        <f t="shared" si="3"/>
        <v>7.0646688921667576E-3</v>
      </c>
    </row>
    <row r="47" spans="1:8" x14ac:dyDescent="0.2">
      <c r="A47" s="46" t="s">
        <v>101</v>
      </c>
      <c r="B47" s="50" t="s">
        <v>178</v>
      </c>
      <c r="C47" s="77">
        <v>39</v>
      </c>
      <c r="D47" s="51">
        <f t="shared" si="0"/>
        <v>0.44827586206896552</v>
      </c>
      <c r="E47" s="77">
        <v>48</v>
      </c>
      <c r="F47" s="51">
        <f t="shared" si="1"/>
        <v>0.55172413793103448</v>
      </c>
      <c r="G47" s="20">
        <f t="shared" si="2"/>
        <v>87</v>
      </c>
      <c r="H47" s="51">
        <f t="shared" si="3"/>
        <v>6.754133995807779E-3</v>
      </c>
    </row>
    <row r="48" spans="1:8" x14ac:dyDescent="0.2">
      <c r="A48" s="46" t="s">
        <v>102</v>
      </c>
      <c r="B48" s="50" t="s">
        <v>179</v>
      </c>
      <c r="C48" s="77">
        <v>95</v>
      </c>
      <c r="D48" s="51">
        <f t="shared" si="0"/>
        <v>1</v>
      </c>
      <c r="E48" s="77"/>
      <c r="F48" s="51">
        <f t="shared" si="1"/>
        <v>0</v>
      </c>
      <c r="G48" s="20">
        <f t="shared" si="2"/>
        <v>95</v>
      </c>
      <c r="H48" s="51">
        <f t="shared" si="3"/>
        <v>7.3752037885257355E-3</v>
      </c>
    </row>
    <row r="49" spans="1:8" x14ac:dyDescent="0.2">
      <c r="A49" s="46" t="s">
        <v>103</v>
      </c>
      <c r="B49" s="50" t="s">
        <v>180</v>
      </c>
      <c r="C49" s="77">
        <v>4</v>
      </c>
      <c r="D49" s="51">
        <f t="shared" si="0"/>
        <v>4.5454545454545456E-2</v>
      </c>
      <c r="E49" s="77">
        <v>84</v>
      </c>
      <c r="F49" s="51">
        <f t="shared" si="1"/>
        <v>0.95454545454545459</v>
      </c>
      <c r="G49" s="20">
        <f t="shared" si="2"/>
        <v>88</v>
      </c>
      <c r="H49" s="51">
        <f t="shared" si="3"/>
        <v>6.8317677198975234E-3</v>
      </c>
    </row>
    <row r="50" spans="1:8" ht="15.75" x14ac:dyDescent="0.25">
      <c r="A50" s="98" t="s">
        <v>30</v>
      </c>
      <c r="B50" s="98"/>
      <c r="C50" s="22">
        <f>SUM(C10:C49)</f>
        <v>5260</v>
      </c>
      <c r="D50" s="53">
        <f t="shared" si="0"/>
        <v>0.40835338871205651</v>
      </c>
      <c r="E50" s="22">
        <f>SUM(E10:E49)</f>
        <v>7621</v>
      </c>
      <c r="F50" s="53">
        <f t="shared" si="1"/>
        <v>0.59164661128794349</v>
      </c>
      <c r="G50" s="22">
        <f t="shared" si="2"/>
        <v>12881</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2018-02-15T13:43:19Z</dcterms:modified>
</cp:coreProperties>
</file>