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6.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style1.xml" ContentType="application/vnd.ms-office.chartstyle+xml"/>
  <Override PartName="/xl/charts/colors1.xml" ContentType="application/vnd.ms-office.chartcolorstyle+xml"/>
  <Override PartName="/xl/charts/colors4.xml" ContentType="application/vnd.ms-office.chartcolor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5360" windowHeight="7155" activeTab="0"/>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definedNames/>
  <calcPr calcId="152511"/>
</workbook>
</file>

<file path=xl/sharedStrings.xml><?xml version="1.0" encoding="utf-8"?>
<sst xmlns="http://schemas.openxmlformats.org/spreadsheetml/2006/main" count="282" uniqueCount="182">
  <si>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</si>
  <si>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</si>
  <si>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</si>
  <si>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</si>
  <si>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</si>
  <si>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</si>
  <si>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</si>
  <si>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</si>
  <si>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</si>
  <si>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</si>
  <si>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</si>
  <si>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</si>
  <si>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</si>
  <si>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</si>
  <si>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</si>
  <si>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</si>
  <si>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</si>
  <si>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</si>
  <si>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</si>
  <si>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</si>
  <si>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</si>
  <si>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</si>
  <si>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</si>
  <si>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</si>
  <si>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</si>
  <si>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</si>
  <si>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</si>
  <si>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</si>
  <si>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</si>
  <si>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</si>
  <si>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</si>
  <si>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</si>
  <si>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</si>
  <si>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</si>
  <si>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</si>
  <si>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</si>
  <si>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</si>
  <si>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</si>
  <si>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</si>
  <si>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</si>
  <si>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</si>
  <si>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</si>
  <si>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</si>
  <si>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</si>
  <si>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</si>
  <si>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</si>
  <si>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</si>
  <si>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</si>
  <si>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</si>
  <si>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</si>
  <si>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</si>
  <si>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</si>
  <si>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</si>
  <si>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</si>
  <si>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</si>
  <si>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</si>
  <si>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</si>
  <si>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</si>
  <si>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</si>
  <si>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</si>
  <si>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</si>
  <si>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</si>
  <si>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</si>
  <si>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</si>
  <si>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</si>
  <si>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</si>
  <si>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</si>
  <si>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</si>
  <si>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</si>
  <si>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</si>
  <si>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</si>
  <si>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</si>
  <si>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</si>
  <si>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</si>
  <si>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</si>
  <si>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</si>
  <si>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</si>
  <si>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</si>
  <si>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</si>
  <si>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</si>
  <si>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</si>
  <si>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</si>
  <si>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</si>
  <si>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</si>
  <si>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</si>
  <si>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</si>
  <si>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</si>
  <si>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</si>
  <si>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</si>
  <si>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</si>
  <si>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</si>
  <si>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</si>
  <si>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</si>
  <si>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</si>
  <si>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</si>
  <si>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</si>
  <si>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</si>
  <si>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</si>
  <si>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</si>
  <si>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</si>
  <si>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</si>
  <si>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</si>
  <si>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</si>
  <si>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</si>
  <si>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</si>
  <si>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</si>
  <si>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</si>
  <si>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</si>
  <si>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</si>
  <si>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</si>
  <si>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</si>
  <si>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</si>
  <si>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</si>
  <si>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</si>
  <si>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</si>
  <si>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</si>
  <si>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</si>
  <si>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</si>
  <si>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</si>
  <si>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</si>
  <si>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</si>
  <si>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</si>
  <si>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</si>
  <si>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</si>
  <si>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Másteres y Doctorado</t>
  </si>
  <si>
    <t>Admón.  Pública</t>
  </si>
  <si>
    <t>FUENTE: Instituto Nacional de Estadística</t>
  </si>
  <si>
    <t>Población de la ciudad de  Badajoz  y Población en Edad Económicamente Activa a 1 de Enero de 2015 según datos del Padrón Municipal de INE</t>
  </si>
  <si>
    <t>PADRON MUNICIPAL 1/1/2015</t>
  </si>
  <si>
    <t>Mujere</t>
  </si>
  <si>
    <t>ENERO / 2016</t>
  </si>
  <si>
    <t>Nº de Personas Desempleadas en Enero de 2016 disgregado por  Intervalo de Edad y Sexo y relacionado con la Población en Edad Económicamente Activa</t>
  </si>
  <si>
    <r>
      <t xml:space="preserve">Porcentaje de personas desempleadas en relación con la PEEA por grupos de edad y sexo en la ciudad en Enero de 2016. </t>
    </r>
    <r>
      <rPr>
        <b/>
        <sz val="10"/>
        <color theme="1"/>
        <rFont val="Arial"/>
        <family val="2"/>
      </rPr>
      <t>Fuente:</t>
    </r>
    <r>
      <rPr>
        <sz val="10"/>
        <color theme="1"/>
        <rFont val="Arial"/>
        <family val="2"/>
      </rPr>
      <t xml:space="preserve"> Elaboración propia a partir de datos del Observatorio del Empleo del SEXPE y Padrón Municipal (INE)</t>
    </r>
  </si>
  <si>
    <t>Nº de Personas Desempledas en Enero de 2016 disgregada por Intervalo de Edad y Sexo en relación con el desmpleo en su Intervalo de Edad</t>
  </si>
  <si>
    <r>
      <t>Porcentaje de hombres y mujeres desempleadas en relación con la PEEA de su grupo de edad en la ciudad de Badajoz en Enero de 2016.</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</si>
  <si>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t>Nº de Personas Desempleadas en Enero de 2016 disgregado por Niveles de Estudios y Sexo y relacionandolo con el porcentaje del total del Desempleo registrado en el mes.</t>
  </si>
  <si>
    <r>
      <t xml:space="preserve">Porcenteje de mujeres y hombres desempleados según niveles formativos en la ciudad de Badajoz en Enero de 2016. </t>
    </r>
    <r>
      <rPr>
        <b/>
        <sz val="10"/>
        <color theme="1"/>
        <rFont val="Arial"/>
        <family val="2"/>
      </rPr>
      <t>Fuente:</t>
    </r>
    <r>
      <rPr>
        <sz val="10"/>
        <color theme="1"/>
        <rFont val="Arial"/>
        <family val="2"/>
      </rPr>
      <t xml:space="preserve"> Elaboración propia a partir de datos del Observatorio del Empleo del SEXPE</t>
    </r>
  </si>
  <si>
    <t>Nº de Personas Desempleadas en Enero de 2016 disgregadas por Niveles de Estudios, Intervalo de Edad y Sexo</t>
  </si>
  <si>
    <t>Nº de Personas Desempledas en Enero de 2016 disgregadas por Sectores de Actividad y Sexo y relacionandolo con la representatividad de cada sexo en cada sector</t>
  </si>
  <si>
    <r>
      <t xml:space="preserve">Porcentaje de desempleo por sectores de actividad en la ciudad de Badajoz en Enero de 2016.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</si>
  <si>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Enero de 2016. </t>
    </r>
    <r>
      <rPr>
        <b/>
        <sz val="10"/>
        <color theme="1"/>
        <rFont val="Arial"/>
        <family val="2"/>
      </rPr>
      <t>Fuente:</t>
    </r>
    <r>
      <rPr>
        <sz val="10"/>
        <color theme="1"/>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</si>
  <si>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</si>
  <si>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</si>
  <si>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</si>
  <si>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</si>
  <si>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</si>
  <si>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</si>
  <si>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</si>
  <si>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Mozos de carga y descarga, almacén y/o mercado de abastos</t>
  </si>
  <si>
    <t>Reponedores de hipermercado</t>
  </si>
  <si>
    <t>Pinches de cocina</t>
  </si>
  <si>
    <t>Jardineros, en general</t>
  </si>
  <si>
    <t>Ordenanzas</t>
  </si>
  <si>
    <t>Cajeros de comercio</t>
  </si>
  <si>
    <t>Conductores de furgoneta, hasta 3,5 t.</t>
  </si>
  <si>
    <t>Maestros de educación primaria, en general</t>
  </si>
  <si>
    <t>Trabajadores agrícolas excepto en huertas, invernaderos, viveros y jardines</t>
  </si>
  <si>
    <t>Dependientes de tejidos y prendas de vestir</t>
  </si>
  <si>
    <t>Asistentes domiciliarios</t>
  </si>
  <si>
    <t>Conductores de camión, en general</t>
  </si>
  <si>
    <t>Pintores y/o empapeladores</t>
  </si>
  <si>
    <t>Agentes comerciales</t>
  </si>
  <si>
    <t>Asistentes, acompañantes de personas</t>
  </si>
  <si>
    <t>Auxiliares de enfermería</t>
  </si>
  <si>
    <t>Peones agrícolas, en general</t>
  </si>
  <si>
    <t>Cuidadores de guardería infantil</t>
  </si>
  <si>
    <t>Carpinteros en general</t>
  </si>
  <si>
    <t>Enfermeros de cuidados generales</t>
  </si>
  <si>
    <t>Barrenderos</t>
  </si>
  <si>
    <t>Peluqueros de señoras</t>
  </si>
  <si>
    <t>Cocineros, en general</t>
  </si>
  <si>
    <t>Camareros de piso (hostelería)</t>
  </si>
  <si>
    <t>Empleados administrativos de entidades financieras</t>
  </si>
  <si>
    <t>Peones de la industria de la alimentación, bebidas y tabaco</t>
  </si>
  <si>
    <t>Empleados de hogar</t>
  </si>
  <si>
    <t>Peones de obras publicas, en general</t>
  </si>
  <si>
    <t>Mantenedores de edificios</t>
  </si>
  <si>
    <t>Electricistas de mantenimiento y reparación, en general</t>
  </si>
  <si>
    <t>Peones del transporte, en general</t>
  </si>
  <si>
    <t>Fontaneros</t>
  </si>
  <si>
    <t>Cuidadores de niños en domicilio</t>
  </si>
  <si>
    <t xml:space="preserve">Las 40 Ocupaciones más demandadas en Enero de 2016 disgregado por Sexo relacionandolo con la representatividad de cada sexo en cada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</si>
</sst>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18">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1"/>
      <color theme="1"/>
      <name val="Arial"/>
      <family val="2"/>
    </font>
    <font>
      <b/>
      <sz val="9"/>
      <color rgb="FF000000"/>
      <name val="Calibri"/>
      <family val="2"/>
    </font>
    <font>
      <sz val="9"/>
      <color theme="1" tint="0.35"/>
      <name val="+mn-cs"/>
      <family val="2"/>
    </font>
    <font>
      <sz val="9"/>
      <color theme="1" tint="0.35"/>
      <name val="Calibri"/>
      <family val="2"/>
    </font>
    <font>
      <b/>
      <sz val="9"/>
      <color theme="0"/>
      <name val="Calibri"/>
      <family val="2"/>
    </font>
    <font>
      <sz val="9"/>
      <color theme="1" tint="0.25"/>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cellStyleXfs>
  <cellXfs count="99">
    <xf numFmtId="0" fontId="0" fillId="0" borderId="0" xfId="0"/>
    <xf numFmtId="0" fontId="0" fillId="0" borderId="0" xfId="0"/>
    <xf numFmtId="0" fontId="2" fillId="0" borderId="0" xfId="0" applyFont="1"/>
    <xf numFmtId="0" fontId="3" fillId="0" borderId="0" xfId="0" applyFont="1"/>
    <xf numFmtId="49" fontId="4" fillId="0" borderId="1" xfId="0" applyNumberFormat="1" applyFont="1" applyBorder="1"/>
    <xf numFmtId="0" fontId="6" fillId="0" borderId="0" xfId="0" applyFont="1" applyBorder="1" applyAlignment="1">
      <alignment horizontal="right" vertical="top" wrapText="1"/>
    </xf>
    <xf numFmtId="0" fontId="6" fillId="0" borderId="0" xfId="0" applyFont="1" applyBorder="1" applyAlignment="1">
      <alignment horizontal="right"/>
    </xf>
    <xf numFmtId="0" fontId="4" fillId="0" borderId="0" xfId="0" applyFont="1" applyBorder="1"/>
    <xf numFmtId="3" fontId="2" fillId="0" borderId="0" xfId="0" applyNumberFormat="1" applyFont="1" applyBorder="1" applyAlignment="1">
      <alignment horizontal="right" vertical="top" wrapText="1"/>
    </xf>
    <xf numFmtId="3" fontId="6" fillId="0" borderId="0" xfId="0" applyNumberFormat="1" applyFont="1" applyBorder="1" applyAlignment="1">
      <alignment horizontal="right"/>
    </xf>
    <xf numFmtId="0" fontId="5" fillId="0" borderId="0" xfId="0" applyFont="1" applyBorder="1" applyAlignment="1">
      <alignment horizontal="right" vertical="top" wrapText="1"/>
    </xf>
    <xf numFmtId="3" fontId="5" fillId="0" borderId="0" xfId="0" applyNumberFormat="1" applyFont="1" applyBorder="1" applyAlignment="1">
      <alignment horizontal="right"/>
    </xf>
    <xf numFmtId="3" fontId="7" fillId="0" borderId="0" xfId="0" applyNumberFormat="1" applyFont="1" applyBorder="1" applyAlignment="1">
      <alignment horizontal="right"/>
    </xf>
    <xf numFmtId="3" fontId="2" fillId="0" borderId="0" xfId="0" applyNumberFormat="1" applyFont="1" applyBorder="1" applyAlignment="1">
      <alignment vertical="top" wrapText="1"/>
    </xf>
    <xf numFmtId="3" fontId="2" fillId="0" borderId="0" xfId="0" applyNumberFormat="1" applyFont="1" applyBorder="1"/>
    <xf numFmtId="3" fontId="4" fillId="0" borderId="0" xfId="0" applyNumberFormat="1" applyFont="1" applyBorder="1"/>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3" fontId="2" fillId="0" borderId="1" xfId="0" applyNumberFormat="1" applyFont="1" applyBorder="1"/>
    <xf numFmtId="0" fontId="4" fillId="0" borderId="1" xfId="0" applyFont="1" applyBorder="1"/>
    <xf numFmtId="3" fontId="4" fillId="0" borderId="1" xfId="0" applyNumberFormat="1" applyFont="1" applyBorder="1"/>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justify" vertical="top" wrapText="1"/>
    </xf>
    <xf numFmtId="0" fontId="2" fillId="0" borderId="0" xfId="0" applyFont="1" applyAlignment="1">
      <alignment horizontal="center" vertical="center" wrapText="1"/>
    </xf>
    <xf numFmtId="0" fontId="2" fillId="0" borderId="1" xfId="0" applyFont="1" applyBorder="1"/>
    <xf numFmtId="0" fontId="3" fillId="0" borderId="1" xfId="0" applyFont="1" applyBorder="1"/>
    <xf numFmtId="49" fontId="3" fillId="0" borderId="1" xfId="0" applyNumberFormat="1" applyFont="1" applyBorder="1" applyAlignment="1">
      <alignment horizontal="center"/>
    </xf>
    <xf numFmtId="0" fontId="3" fillId="0" borderId="1" xfId="0" applyFont="1" applyBorder="1" applyAlignment="1">
      <alignment wrapText="1"/>
    </xf>
    <xf numFmtId="0" fontId="2" fillId="0" borderId="0" xfId="0" applyFont="1"/>
    <xf numFmtId="0" fontId="4" fillId="0" borderId="1" xfId="0" applyFont="1" applyBorder="1"/>
    <xf numFmtId="0" fontId="3" fillId="0" borderId="1" xfId="0" applyFont="1" applyBorder="1" applyAlignment="1">
      <alignment horizontal="center" vertical="center"/>
    </xf>
    <xf numFmtId="0" fontId="8" fillId="0" borderId="0" xfId="0" applyFont="1"/>
    <xf numFmtId="0" fontId="2" fillId="0" borderId="0" xfId="0" applyFont="1"/>
    <xf numFmtId="0" fontId="3" fillId="0" borderId="1" xfId="0" applyFont="1" applyBorder="1" applyAlignment="1">
      <alignment horizontal="center" vertical="center" wrapText="1"/>
    </xf>
    <xf numFmtId="0" fontId="4" fillId="0" borderId="1" xfId="0" applyFont="1" applyBorder="1"/>
    <xf numFmtId="0" fontId="4" fillId="0" borderId="0" xfId="0" applyFont="1"/>
    <xf numFmtId="0" fontId="3" fillId="0" borderId="1" xfId="0" applyFont="1" applyBorder="1" applyAlignment="1">
      <alignment horizontal="center" vertical="center"/>
    </xf>
    <xf numFmtId="0" fontId="2" fillId="0" borderId="0" xfId="0" applyFont="1"/>
    <xf numFmtId="0" fontId="3" fillId="0" borderId="1"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right" vertical="center"/>
    </xf>
    <xf numFmtId="0" fontId="4" fillId="0" borderId="0" xfId="0" applyFont="1"/>
    <xf numFmtId="49" fontId="3" fillId="0" borderId="1" xfId="0" applyNumberFormat="1" applyFont="1" applyBorder="1" applyAlignment="1">
      <alignment wrapText="1"/>
    </xf>
    <xf numFmtId="49" fontId="2" fillId="0" borderId="1" xfId="0" applyNumberFormat="1" applyFont="1" applyBorder="1" applyAlignment="1">
      <alignment wrapText="1"/>
    </xf>
    <xf numFmtId="10" fontId="2" fillId="0" borderId="1" xfId="0" applyNumberFormat="1" applyFont="1" applyBorder="1"/>
    <xf numFmtId="0" fontId="3" fillId="0" borderId="1" xfId="0" applyFont="1" applyBorder="1" applyAlignment="1">
      <alignment horizontal="center" vertical="center"/>
    </xf>
    <xf numFmtId="10" fontId="4" fillId="0" borderId="1" xfId="0" applyNumberFormat="1" applyFont="1" applyBorder="1"/>
    <xf numFmtId="3" fontId="1" fillId="2" borderId="1" xfId="0" applyNumberFormat="1" applyFont="1" applyFill="1" applyBorder="1" applyAlignment="1">
      <alignment horizontal="right" vertical="center" wrapText="1"/>
    </xf>
    <xf numFmtId="9" fontId="2" fillId="0" borderId="1" xfId="20" applyFont="1" applyBorder="1"/>
    <xf numFmtId="10" fontId="2" fillId="0" borderId="1" xfId="20" applyNumberFormat="1" applyFont="1" applyBorder="1"/>
    <xf numFmtId="10" fontId="4" fillId="0" borderId="1" xfId="20" applyNumberFormat="1" applyFont="1" applyBorder="1"/>
    <xf numFmtId="9" fontId="4" fillId="0" borderId="1" xfId="20" applyFont="1" applyBorder="1"/>
    <xf numFmtId="0" fontId="0" fillId="3" borderId="0" xfId="0" applyFill="1"/>
    <xf numFmtId="0" fontId="9" fillId="3" borderId="0" xfId="0" applyFont="1" applyFill="1" applyAlignment="1">
      <alignment vertical="center"/>
    </xf>
    <xf numFmtId="0" fontId="10" fillId="0" borderId="0" xfId="0" applyFont="1" applyAlignment="1">
      <alignment horizontal="center" vertical="center" wrapText="1"/>
    </xf>
    <xf numFmtId="0" fontId="9" fillId="0" borderId="0" xfId="0" applyFont="1" applyAlignment="1">
      <alignment vertical="center"/>
    </xf>
    <xf numFmtId="164" fontId="1" fillId="0" borderId="1" xfId="23" applyNumberFormat="1" applyBorder="1">
      <alignment/>
      <protection/>
    </xf>
    <xf numFmtId="0" fontId="11" fillId="0" borderId="0" xfId="0" applyFont="1" applyAlignment="1">
      <alignment wrapText="1"/>
    </xf>
    <xf numFmtId="49" fontId="0" fillId="0" borderId="0" xfId="0" applyNumberFormat="1"/>
    <xf numFmtId="0" fontId="7" fillId="0" borderId="1" xfId="0" applyFont="1" applyBorder="1" applyAlignment="1">
      <alignment horizontal="center" vertical="center"/>
    </xf>
    <xf numFmtId="3" fontId="2" fillId="0" borderId="1" xfId="0" applyNumberFormat="1" applyFont="1" applyBorder="1"/>
    <xf numFmtId="0" fontId="4" fillId="0" borderId="1" xfId="0" applyFont="1" applyBorder="1" applyAlignment="1">
      <alignment horizontal="center"/>
    </xf>
    <xf numFmtId="165" fontId="2" fillId="0" borderId="1" xfId="0" applyNumberFormat="1" applyFont="1" applyBorder="1" applyAlignment="1">
      <alignment horizontal="left"/>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applyAlignment="1">
      <alignment/>
    </xf>
    <xf numFmtId="0" fontId="4" fillId="0" borderId="1" xfId="0" applyFont="1" applyFill="1" applyBorder="1" applyAlignment="1">
      <alignment horizontal="center"/>
    </xf>
    <xf numFmtId="3" fontId="1" fillId="0" borderId="1" xfId="0" applyNumberFormat="1" applyFont="1" applyFill="1" applyBorder="1"/>
    <xf numFmtId="0" fontId="12" fillId="0" borderId="1" xfId="0" applyFont="1" applyBorder="1"/>
    <xf numFmtId="3" fontId="12" fillId="0" borderId="1" xfId="0" applyNumberFormat="1" applyFont="1" applyBorder="1"/>
    <xf numFmtId="164" fontId="1" fillId="2" borderId="1" xfId="0" applyNumberFormat="1" applyFont="1" applyFill="1" applyBorder="1" applyAlignment="1">
      <alignment horizontal="right" vertical="center" wrapText="1"/>
    </xf>
    <xf numFmtId="164" fontId="2" fillId="0" borderId="1" xfId="0" applyNumberFormat="1" applyFont="1" applyBorder="1"/>
    <xf numFmtId="0" fontId="3" fillId="0" borderId="2" xfId="0" applyFont="1" applyBorder="1" applyAlignment="1">
      <alignment vertical="center" wrapText="1"/>
    </xf>
    <xf numFmtId="0" fontId="3" fillId="0" borderId="3" xfId="0" applyFont="1" applyBorder="1" applyAlignment="1">
      <alignment vertical="center" wrapText="1"/>
    </xf>
    <xf numFmtId="0" fontId="5" fillId="0" borderId="0" xfId="0" applyFont="1" applyBorder="1" applyAlignment="1">
      <alignment horizontal="center" vertical="top" wrapText="1"/>
    </xf>
    <xf numFmtId="0" fontId="11" fillId="0" borderId="0" xfId="0" applyFont="1" applyAlignment="1">
      <alignment horizontal="left" wrapText="1"/>
    </xf>
    <xf numFmtId="49" fontId="4"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2"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1"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xf>
  </cellXfs>
  <cellStyles count="29">
    <cellStyle name="Normal" xfId="0"/>
    <cellStyle name="Percent" xfId="15"/>
    <cellStyle name="Currency" xfId="16"/>
    <cellStyle name="Currency [0]" xfId="17"/>
    <cellStyle name="Comma" xfId="18"/>
    <cellStyle name="Comma [0]" xfId="19"/>
    <cellStyle name="Porcentaje" xfId="20"/>
    <cellStyle name="Normal 2" xfId="21"/>
    <cellStyle name="Normal 3" xfId="22"/>
    <cellStyle name="Normal 4" xfId="23"/>
    <cellStyle name="Normal 5" xfId="24"/>
    <cellStyle name="Porcentual 2" xfId="25"/>
    <cellStyle name="Normal 2 2" xfId="26"/>
    <cellStyle name="Normal 3 2" xfId="27"/>
    <cellStyle name="Normal 4 2" xfId="28"/>
    <cellStyle name="Normal 4 2 2" xfId="29"/>
    <cellStyle name="Normal 2 3" xfId="30"/>
    <cellStyle name="Normal 3 3" xfId="31"/>
    <cellStyle name="Normal 2 3 2" xfId="32"/>
    <cellStyle name="Normal 3 3 2" xfId="33"/>
    <cellStyle name="Normal 3 5" xfId="34"/>
    <cellStyle name="Normal 3 4" xfId="35"/>
    <cellStyle name="Normal 4 3" xfId="36"/>
    <cellStyle name="Normal 6" xfId="37"/>
    <cellStyle name="Normal 6 2" xfId="38"/>
    <cellStyle name="Normal 6 3" xfId="39"/>
    <cellStyle name="Normal 7" xfId="40"/>
    <cellStyle name="Porcentual 3" xfId="41"/>
    <cellStyle name="Normal 8"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385"/>
          <c:w val="0.913"/>
          <c:h val="0.6807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36194817"/>
        <c:axId val="57317898"/>
      </c:barChart>
      <c:dateAx>
        <c:axId val="36194817"/>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317898"/>
        <c:crosses val="autoZero"/>
        <c:auto val="1"/>
        <c:baseTimeUnit val="months"/>
        <c:noMultiLvlLbl val="0"/>
      </c:dateAx>
      <c:valAx>
        <c:axId val="57317898"/>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194817"/>
        <c:crosses val="autoZero"/>
        <c:crossBetween val="between"/>
        <c:dispUnits/>
        <c:majorUnit val="200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'PEEA-Desempleo'!$D$9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'PEEA-Desempleo'!$D$10:$D$19</c:f>
              <c:numCache/>
            </c:numRef>
          </c:val>
        </c:ser>
        <c:ser>
          <c:idx val="1"/>
          <c:order val="1"/>
          <c:tx>
            <c:strRef>
              <c:f>'PEEA-Desempleo'!$G$9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'PEEA-Desempleo'!$G$10:$G$19</c:f>
              <c:numCache/>
            </c:numRef>
          </c:val>
        </c:ser>
        <c:gapWidth val="199"/>
        <c:axId val="46099035"/>
        <c:axId val="12238132"/>
      </c:barChart>
      <c:catAx>
        <c:axId val="46099035"/>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238132"/>
        <c:crosses val="autoZero"/>
        <c:auto val="1"/>
        <c:lblOffset val="100"/>
        <c:noMultiLvlLbl val="0"/>
      </c:catAx>
      <c:valAx>
        <c:axId val="12238132"/>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09903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Sexo-Edad'!$C$8</c:f>
              <c:strCache>
                <c:ptCount val="1"/>
                <c:pt idx="0">
                  <c:v>% en el tramo de edad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axId val="43034325"/>
        <c:axId val="51764606"/>
      </c:barChart>
      <c:catAx>
        <c:axId val="43034325"/>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764606"/>
        <c:crosses val="autoZero"/>
        <c:auto val="1"/>
        <c:lblOffset val="100"/>
        <c:noMultiLvlLbl val="0"/>
      </c:catAx>
      <c:valAx>
        <c:axId val="5176460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03432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7625"/>
          <c:y val="0.1245"/>
          <c:w val="0.68"/>
          <c:h val="0.7775"/>
        </c:manualLayout>
      </c:layout>
      <c:barChart>
        <c:barDir val="bar"/>
        <c:grouping val="clustered"/>
        <c:varyColors val="0"/>
        <c:ser>
          <c:idx val="0"/>
          <c:order val="0"/>
          <c:tx>
            <c:strRef>
              <c:f>'Desempleo Sexo- Estudios '!$C$8</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025"/>
                  <c:y val="0.00925"/>
                </c:manualLayout>
              </c:layout>
              <c:dLblPos val="outEnd"/>
              <c:showLegendKey val="0"/>
              <c:showVal val="1"/>
              <c:showBubbleSize val="0"/>
              <c:showCatName val="0"/>
              <c:showSerName val="0"/>
              <c:showPercent val="0"/>
            </c:dLbl>
            <c:dLbl>
              <c:idx val="2"/>
              <c:layout>
                <c:manualLayout>
                  <c:x val="-0.004"/>
                  <c:y val="0"/>
                </c:manualLayout>
              </c:layout>
              <c:dLblPos val="out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20"/>
        <c:gapWidth val="269"/>
        <c:axId val="63228271"/>
        <c:axId val="32183528"/>
      </c:barChart>
      <c:catAx>
        <c:axId val="63228271"/>
        <c:scaling>
          <c:orientation val="minMax"/>
        </c:scaling>
        <c:axPos val="l"/>
        <c:delete val="0"/>
        <c:numFmt formatCode="General"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183528"/>
        <c:crosses val="autoZero"/>
        <c:auto val="1"/>
        <c:lblOffset val="100"/>
        <c:noMultiLvlLbl val="0"/>
      </c:catAx>
      <c:valAx>
        <c:axId val="32183528"/>
        <c:scaling>
          <c:orientation val="minMax"/>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228271"/>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axId val="21216297"/>
        <c:axId val="56728946"/>
      </c:barChart>
      <c:catAx>
        <c:axId val="2121629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728946"/>
        <c:crosses val="autoZero"/>
        <c:auto val="1"/>
        <c:lblOffset val="100"/>
        <c:noMultiLvlLbl val="0"/>
      </c:catAx>
      <c:valAx>
        <c:axId val="5672894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21629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975"/>
          <c:y val="0.029"/>
          <c:w val="0.577"/>
          <c:h val="0.96175"/>
        </c:manualLayout>
      </c:layout>
      <c:pieChart>
        <c:varyColors val="1"/>
        <c:ser>
          <c:idx val="0"/>
          <c:order val="0"/>
          <c:tx>
            <c:strRef>
              <c:f>'Desempleo Sectores-Sexo'!$G$9</c:f>
              <c:strCache>
                <c:ptCount val="1"/>
                <c:pt idx="0">
                  <c:v>% con respecto al desempleo</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Pt>
            <c:idx val="5"/>
            <c:spPr>
              <a:solidFill>
                <a:schemeClr val="accent6"/>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'Desempleo Sectores-Sexo'!$A$10:$A$15</c:f>
              <c:strCache/>
            </c:strRef>
          </c:cat>
          <c:val>
            <c:numRef>
              <c:f>'Desempleo Sectores-Sexo'!$G$10:$G$15</c:f>
              <c:numCache/>
            </c:numRef>
          </c:val>
        </c:ser>
      </c:pieChart>
      <c:spPr>
        <a:noFill/>
        <a:ln>
          <a:noFill/>
        </a:ln>
      </c:spPr>
    </c:plotArea>
    <c:legend>
      <c:legendPos val="t"/>
      <c:layout>
        <c:manualLayout>
          <c:xMode val="edge"/>
          <c:yMode val="edge"/>
          <c:x val="0.75675"/>
          <c:y val="0.34725"/>
          <c:w val="0.23625"/>
          <c:h val="0.649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9</xdr:row>
      <xdr:rowOff>85725</xdr:rowOff>
    </xdr:from>
    <xdr:to>
      <xdr:col>14</xdr:col>
      <xdr:colOff>685800</xdr:colOff>
      <xdr:row>25</xdr:row>
      <xdr:rowOff>85725</xdr:rowOff>
    </xdr:to>
    <xdr:graphicFrame macro="">
      <xdr:nvGraphicFramePr>
        <xdr:cNvPr id="2" name="Gráfico 1"/>
        <xdr:cNvGraphicFramePr/>
      </xdr:nvGraphicFramePr>
      <xdr:xfrm>
        <a:off x="4619625" y="1809750"/>
        <a:ext cx="7477125" cy="3048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1009650" y="4352925"/>
        <a:ext cx="4638675" cy="3209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1114425" y="4267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21</xdr:row>
      <xdr:rowOff>19050</xdr:rowOff>
    </xdr:from>
    <xdr:to>
      <xdr:col>6</xdr:col>
      <xdr:colOff>419100</xdr:colOff>
      <xdr:row>38</xdr:row>
      <xdr:rowOff>9525</xdr:rowOff>
    </xdr:to>
    <xdr:graphicFrame macro="">
      <xdr:nvGraphicFramePr>
        <xdr:cNvPr id="4" name="3 Gráfico"/>
        <xdr:cNvGraphicFramePr/>
      </xdr:nvGraphicFramePr>
      <xdr:xfrm>
        <a:off x="1257300" y="44100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6105525" y="4200525"/>
        <a:ext cx="45720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19050" y="433387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1" customWidth="1"/>
    <col min="2" max="2" width="101.421875" style="1" customWidth="1"/>
    <col min="3" max="257" width="11.421875" style="1" customWidth="1"/>
    <col min="258" max="258" width="101.421875" style="1" customWidth="1"/>
    <col min="259" max="513" width="11.421875" style="1" customWidth="1"/>
    <col min="514" max="514" width="101.421875" style="1" customWidth="1"/>
    <col min="515" max="769" width="11.421875" style="1" customWidth="1"/>
    <col min="770" max="770" width="101.421875" style="1" customWidth="1"/>
    <col min="771" max="1025" width="11.421875" style="1" customWidth="1"/>
    <col min="1026" max="1026" width="101.421875" style="1" customWidth="1"/>
    <col min="1027" max="1281" width="11.421875" style="1" customWidth="1"/>
    <col min="1282" max="1282" width="101.421875" style="1" customWidth="1"/>
    <col min="1283" max="1537" width="11.421875" style="1" customWidth="1"/>
    <col min="1538" max="1538" width="101.421875" style="1" customWidth="1"/>
    <col min="1539" max="1793" width="11.421875" style="1" customWidth="1"/>
    <col min="1794" max="1794" width="101.421875" style="1" customWidth="1"/>
    <col min="1795" max="2049" width="11.421875" style="1" customWidth="1"/>
    <col min="2050" max="2050" width="101.421875" style="1" customWidth="1"/>
    <col min="2051" max="2305" width="11.421875" style="1" customWidth="1"/>
    <col min="2306" max="2306" width="101.421875" style="1" customWidth="1"/>
    <col min="2307" max="2561" width="11.421875" style="1" customWidth="1"/>
    <col min="2562" max="2562" width="101.421875" style="1" customWidth="1"/>
    <col min="2563" max="2817" width="11.421875" style="1" customWidth="1"/>
    <col min="2818" max="2818" width="101.421875" style="1" customWidth="1"/>
    <col min="2819" max="3073" width="11.421875" style="1" customWidth="1"/>
    <col min="3074" max="3074" width="101.421875" style="1" customWidth="1"/>
    <col min="3075" max="3329" width="11.421875" style="1" customWidth="1"/>
    <col min="3330" max="3330" width="101.421875" style="1" customWidth="1"/>
    <col min="3331" max="3585" width="11.421875" style="1" customWidth="1"/>
    <col min="3586" max="3586" width="101.421875" style="1" customWidth="1"/>
    <col min="3587" max="3841" width="11.421875" style="1" customWidth="1"/>
    <col min="3842" max="3842" width="101.421875" style="1" customWidth="1"/>
    <col min="3843" max="4097" width="11.421875" style="1" customWidth="1"/>
    <col min="4098" max="4098" width="101.421875" style="1" customWidth="1"/>
    <col min="4099" max="4353" width="11.421875" style="1" customWidth="1"/>
    <col min="4354" max="4354" width="101.421875" style="1" customWidth="1"/>
    <col min="4355" max="4609" width="11.421875" style="1" customWidth="1"/>
    <col min="4610" max="4610" width="101.421875" style="1" customWidth="1"/>
    <col min="4611" max="4865" width="11.421875" style="1" customWidth="1"/>
    <col min="4866" max="4866" width="101.421875" style="1" customWidth="1"/>
    <col min="4867" max="5121" width="11.421875" style="1" customWidth="1"/>
    <col min="5122" max="5122" width="101.421875" style="1" customWidth="1"/>
    <col min="5123" max="5377" width="11.421875" style="1" customWidth="1"/>
    <col min="5378" max="5378" width="101.421875" style="1" customWidth="1"/>
    <col min="5379" max="5633" width="11.421875" style="1" customWidth="1"/>
    <col min="5634" max="5634" width="101.421875" style="1" customWidth="1"/>
    <col min="5635" max="5889" width="11.421875" style="1" customWidth="1"/>
    <col min="5890" max="5890" width="101.421875" style="1" customWidth="1"/>
    <col min="5891" max="6145" width="11.421875" style="1" customWidth="1"/>
    <col min="6146" max="6146" width="101.421875" style="1" customWidth="1"/>
    <col min="6147" max="6401" width="11.421875" style="1" customWidth="1"/>
    <col min="6402" max="6402" width="101.421875" style="1" customWidth="1"/>
    <col min="6403" max="6657" width="11.421875" style="1" customWidth="1"/>
    <col min="6658" max="6658" width="101.421875" style="1" customWidth="1"/>
    <col min="6659" max="6913" width="11.421875" style="1" customWidth="1"/>
    <col min="6914" max="6914" width="101.421875" style="1" customWidth="1"/>
    <col min="6915" max="7169" width="11.421875" style="1" customWidth="1"/>
    <col min="7170" max="7170" width="101.421875" style="1" customWidth="1"/>
    <col min="7171" max="7425" width="11.421875" style="1" customWidth="1"/>
    <col min="7426" max="7426" width="101.421875" style="1" customWidth="1"/>
    <col min="7427" max="7681" width="11.421875" style="1" customWidth="1"/>
    <col min="7682" max="7682" width="101.421875" style="1" customWidth="1"/>
    <col min="7683" max="7937" width="11.421875" style="1" customWidth="1"/>
    <col min="7938" max="7938" width="101.421875" style="1" customWidth="1"/>
    <col min="7939" max="8193" width="11.421875" style="1" customWidth="1"/>
    <col min="8194" max="8194" width="101.421875" style="1" customWidth="1"/>
    <col min="8195" max="8449" width="11.421875" style="1" customWidth="1"/>
    <col min="8450" max="8450" width="101.421875" style="1" customWidth="1"/>
    <col min="8451" max="8705" width="11.421875" style="1" customWidth="1"/>
    <col min="8706" max="8706" width="101.421875" style="1" customWidth="1"/>
    <col min="8707" max="8961" width="11.421875" style="1" customWidth="1"/>
    <col min="8962" max="8962" width="101.421875" style="1" customWidth="1"/>
    <col min="8963" max="9217" width="11.421875" style="1" customWidth="1"/>
    <col min="9218" max="9218" width="101.421875" style="1" customWidth="1"/>
    <col min="9219" max="9473" width="11.421875" style="1" customWidth="1"/>
    <col min="9474" max="9474" width="101.421875" style="1" customWidth="1"/>
    <col min="9475" max="9729" width="11.421875" style="1" customWidth="1"/>
    <col min="9730" max="9730" width="101.421875" style="1" customWidth="1"/>
    <col min="9731" max="9985" width="11.421875" style="1" customWidth="1"/>
    <col min="9986" max="9986" width="101.421875" style="1" customWidth="1"/>
    <col min="9987" max="10241" width="11.421875" style="1" customWidth="1"/>
    <col min="10242" max="10242" width="101.421875" style="1" customWidth="1"/>
    <col min="10243" max="10497" width="11.421875" style="1" customWidth="1"/>
    <col min="10498" max="10498" width="101.421875" style="1" customWidth="1"/>
    <col min="10499" max="10753" width="11.421875" style="1" customWidth="1"/>
    <col min="10754" max="10754" width="101.421875" style="1" customWidth="1"/>
    <col min="10755" max="11009" width="11.421875" style="1" customWidth="1"/>
    <col min="11010" max="11010" width="101.421875" style="1" customWidth="1"/>
    <col min="11011" max="11265" width="11.421875" style="1" customWidth="1"/>
    <col min="11266" max="11266" width="101.421875" style="1" customWidth="1"/>
    <col min="11267" max="11521" width="11.421875" style="1" customWidth="1"/>
    <col min="11522" max="11522" width="101.421875" style="1" customWidth="1"/>
    <col min="11523" max="11777" width="11.421875" style="1" customWidth="1"/>
    <col min="11778" max="11778" width="101.421875" style="1" customWidth="1"/>
    <col min="11779" max="12033" width="11.421875" style="1" customWidth="1"/>
    <col min="12034" max="12034" width="101.421875" style="1" customWidth="1"/>
    <col min="12035" max="12289" width="11.421875" style="1" customWidth="1"/>
    <col min="12290" max="12290" width="101.421875" style="1" customWidth="1"/>
    <col min="12291" max="12545" width="11.421875" style="1" customWidth="1"/>
    <col min="12546" max="12546" width="101.421875" style="1" customWidth="1"/>
    <col min="12547" max="12801" width="11.421875" style="1" customWidth="1"/>
    <col min="12802" max="12802" width="101.421875" style="1" customWidth="1"/>
    <col min="12803" max="13057" width="11.421875" style="1" customWidth="1"/>
    <col min="13058" max="13058" width="101.421875" style="1" customWidth="1"/>
    <col min="13059" max="13313" width="11.421875" style="1" customWidth="1"/>
    <col min="13314" max="13314" width="101.421875" style="1" customWidth="1"/>
    <col min="13315" max="13569" width="11.421875" style="1" customWidth="1"/>
    <col min="13570" max="13570" width="101.421875" style="1" customWidth="1"/>
    <col min="13571" max="13825" width="11.421875" style="1" customWidth="1"/>
    <col min="13826" max="13826" width="101.421875" style="1" customWidth="1"/>
    <col min="13827" max="14081" width="11.421875" style="1" customWidth="1"/>
    <col min="14082" max="14082" width="101.421875" style="1" customWidth="1"/>
    <col min="14083" max="14337" width="11.421875" style="1" customWidth="1"/>
    <col min="14338" max="14338" width="101.421875" style="1" customWidth="1"/>
    <col min="14339" max="14593" width="11.421875" style="1" customWidth="1"/>
    <col min="14594" max="14594" width="101.421875" style="1" customWidth="1"/>
    <col min="14595" max="14849" width="11.421875" style="1" customWidth="1"/>
    <col min="14850" max="14850" width="101.421875" style="1" customWidth="1"/>
    <col min="14851" max="15105" width="11.421875" style="1" customWidth="1"/>
    <col min="15106" max="15106" width="101.421875" style="1" customWidth="1"/>
    <col min="15107" max="15361" width="11.421875" style="1" customWidth="1"/>
    <col min="15362" max="15362" width="101.421875" style="1" customWidth="1"/>
    <col min="15363" max="15617" width="11.421875" style="1" customWidth="1"/>
    <col min="15618" max="15618" width="101.421875" style="1" customWidth="1"/>
    <col min="15619" max="15873" width="11.421875" style="1" customWidth="1"/>
    <col min="15874" max="15874" width="101.421875" style="1" customWidth="1"/>
    <col min="15875" max="16129" width="11.421875" style="1" customWidth="1"/>
    <col min="16130" max="16130" width="101.421875" style="1" customWidth="1"/>
    <col min="16131" max="16384" width="11.421875" style="1" customWidth="1"/>
  </cols>
  <sheetData>
    <row r="1" spans="1:33" ht="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ht="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c r="A4" s="60"/>
      <c r="B4" s="61" t="s">
        <v>111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c r="A5" s="59"/>
      <c r="B5" s="61" t="s">
        <v>120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ht="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ht="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ht="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ht="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ht="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ht="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ht="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ht="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ht="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ht="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ht="1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ht="1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ht="1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ht="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ht="1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ht="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ht="1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ht="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ht="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ht="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ht="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ht="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ht="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ht="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ht="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ht="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ht="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ht="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ht="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ht="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ht="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ht="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ht="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ht="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ht="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ht="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ht="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ht="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ht="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ht="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ht="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ht="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ht="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ht="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ht="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ht="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ht="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ht="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ht="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ht="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ht="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ht="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ht="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ht="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ht="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ht="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ht="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ht="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ht="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ht="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ht="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ht="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ht="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ht="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ht="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ht="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ht="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ht="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ht="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ht="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ht="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ht="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ht="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ht="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ht="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ht="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ht="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ht="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ht="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ht="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ht="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ht="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ht="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ht="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ht="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ht="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ht="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ht="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ht="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ht="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ht="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ht="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ht="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ht="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ht="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ht="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ht="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ht="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1" customWidth="1"/>
    <col min="2" max="7" width="11.421875" style="1" customWidth="1"/>
    <col min="8" max="8" width="18.421875" style="72" customWidth="1"/>
    <col min="9" max="9" width="11.421875" style="72" customWidth="1"/>
    <col min="10" max="16384" width="11.421875" style="1" customWidth="1"/>
  </cols>
  <sheetData>
    <row r="1" spans="1:15" ht="15">
      <c r="A1" s="48" t="s">
        <v>126</v>
      </c>
      <c r="B1" s="48"/>
      <c r="C1" s="48"/>
      <c r="D1" s="48"/>
      <c r="E1" s="48"/>
      <c r="F1" s="48"/>
      <c r="G1" s="48"/>
      <c r="J1" s="48"/>
      <c r="K1" s="48"/>
      <c r="L1" s="48"/>
      <c r="M1" s="48"/>
      <c r="N1" s="48"/>
      <c r="O1" s="48"/>
    </row>
    <row r="3" spans="1:9" ht="15.75" customHeight="1">
      <c r="A3" s="82" t="s">
        <v>127</v>
      </c>
      <c r="B3" s="82"/>
      <c r="C3" s="82"/>
      <c r="D3" s="82"/>
      <c r="E3" s="82"/>
      <c r="F3" s="82"/>
      <c r="G3" s="82"/>
      <c r="H3" s="82"/>
      <c r="I3" s="82"/>
    </row>
    <row r="4" spans="1:9" ht="15">
      <c r="A4" s="82"/>
      <c r="B4" s="82"/>
      <c r="C4" s="82"/>
      <c r="D4" s="82"/>
      <c r="E4" s="82"/>
      <c r="F4" s="82"/>
      <c r="G4" s="82"/>
      <c r="H4" s="82"/>
      <c r="I4" s="82"/>
    </row>
    <row r="5" spans="10:15" ht="15">
      <c r="J5" s="81"/>
      <c r="K5" s="81"/>
      <c r="L5" s="81"/>
      <c r="M5" s="81"/>
      <c r="N5" s="81"/>
      <c r="O5" s="81"/>
    </row>
    <row r="6" spans="10:15" ht="15">
      <c r="J6" s="8"/>
      <c r="K6" s="9"/>
      <c r="L6" s="5"/>
      <c r="M6" s="9"/>
      <c r="N6" s="10"/>
      <c r="O6" s="11"/>
    </row>
    <row r="7" spans="2:15" ht="15">
      <c r="B7" s="83" t="s">
        <v>128</v>
      </c>
      <c r="C7" s="83"/>
      <c r="D7" s="83"/>
      <c r="E7" s="84" t="s">
        <v>23</v>
      </c>
      <c r="F7" s="84"/>
      <c r="G7" s="84"/>
      <c r="J7" s="8"/>
      <c r="K7" s="9"/>
      <c r="L7" s="5"/>
      <c r="M7" s="9"/>
      <c r="N7" s="10"/>
      <c r="O7" s="11"/>
    </row>
    <row r="8" spans="1:15" ht="15">
      <c r="A8" s="68" t="s">
        <v>0</v>
      </c>
      <c r="B8" s="68" t="s">
        <v>1</v>
      </c>
      <c r="C8" s="68" t="s">
        <v>2</v>
      </c>
      <c r="D8" s="68" t="s">
        <v>3</v>
      </c>
      <c r="E8" s="73" t="s">
        <v>1</v>
      </c>
      <c r="F8" s="73" t="s">
        <v>129</v>
      </c>
      <c r="G8" s="73" t="s">
        <v>3</v>
      </c>
      <c r="J8" s="8"/>
      <c r="K8" s="9"/>
      <c r="L8" s="5"/>
      <c r="M8" s="9"/>
      <c r="N8" s="10"/>
      <c r="O8" s="11"/>
    </row>
    <row r="9" spans="1:15" ht="15">
      <c r="A9" s="38" t="s">
        <v>4</v>
      </c>
      <c r="B9" s="74">
        <v>4175</v>
      </c>
      <c r="C9" s="74">
        <v>3928</v>
      </c>
      <c r="D9" s="22">
        <f>B9+C9</f>
        <v>8103</v>
      </c>
      <c r="E9" s="75"/>
      <c r="F9" s="75"/>
      <c r="G9" s="22"/>
      <c r="J9" s="13"/>
      <c r="K9" s="9"/>
      <c r="L9" s="5"/>
      <c r="M9" s="9"/>
      <c r="N9" s="10"/>
      <c r="O9" s="11"/>
    </row>
    <row r="10" spans="1:15" ht="15">
      <c r="A10" s="4" t="s">
        <v>5</v>
      </c>
      <c r="B10" s="74">
        <v>4602</v>
      </c>
      <c r="C10" s="74">
        <v>4189</v>
      </c>
      <c r="D10" s="22">
        <f aca="true" t="shared" si="0" ref="D10:D27">B10+C10</f>
        <v>8791</v>
      </c>
      <c r="E10" s="75"/>
      <c r="F10" s="75"/>
      <c r="G10" s="22"/>
      <c r="J10" s="13"/>
      <c r="K10" s="9"/>
      <c r="L10" s="5"/>
      <c r="M10" s="9"/>
      <c r="N10" s="10"/>
      <c r="O10" s="11"/>
    </row>
    <row r="11" spans="1:15" ht="15">
      <c r="A11" s="4" t="s">
        <v>6</v>
      </c>
      <c r="B11" s="74">
        <v>4840</v>
      </c>
      <c r="C11" s="74">
        <v>4661</v>
      </c>
      <c r="D11" s="22">
        <f t="shared" si="0"/>
        <v>9501</v>
      </c>
      <c r="E11" s="75"/>
      <c r="F11" s="75"/>
      <c r="G11" s="22"/>
      <c r="J11" s="13"/>
      <c r="K11" s="9"/>
      <c r="L11" s="5"/>
      <c r="M11" s="9"/>
      <c r="N11" s="10"/>
      <c r="O11" s="11"/>
    </row>
    <row r="12" spans="1:15" ht="15">
      <c r="A12" s="38" t="s">
        <v>7</v>
      </c>
      <c r="B12" s="74">
        <v>3137</v>
      </c>
      <c r="C12" s="74">
        <v>2973</v>
      </c>
      <c r="D12" s="22">
        <f t="shared" si="0"/>
        <v>6110</v>
      </c>
      <c r="E12" s="76">
        <f>B12</f>
        <v>3137</v>
      </c>
      <c r="F12" s="76">
        <f>C12</f>
        <v>2973</v>
      </c>
      <c r="G12" s="22">
        <f aca="true" t="shared" si="1" ref="G12:G21">E12+F12</f>
        <v>6110</v>
      </c>
      <c r="J12" s="13"/>
      <c r="K12" s="9"/>
      <c r="L12" s="5"/>
      <c r="M12" s="9"/>
      <c r="N12" s="10"/>
      <c r="O12" s="11"/>
    </row>
    <row r="13" spans="1:15" ht="15">
      <c r="A13" s="38" t="s">
        <v>8</v>
      </c>
      <c r="B13" s="74">
        <v>4453</v>
      </c>
      <c r="C13" s="74">
        <v>4207</v>
      </c>
      <c r="D13" s="22">
        <f t="shared" si="0"/>
        <v>8660</v>
      </c>
      <c r="E13" s="76">
        <f aca="true" t="shared" si="2" ref="E13:F21">B13</f>
        <v>4453</v>
      </c>
      <c r="F13" s="76">
        <f t="shared" si="2"/>
        <v>4207</v>
      </c>
      <c r="G13" s="22">
        <f t="shared" si="1"/>
        <v>8660</v>
      </c>
      <c r="J13" s="8"/>
      <c r="K13" s="9"/>
      <c r="L13" s="5"/>
      <c r="M13" s="9"/>
      <c r="N13" s="10"/>
      <c r="O13" s="11"/>
    </row>
    <row r="14" spans="1:15" ht="15">
      <c r="A14" s="38" t="s">
        <v>9</v>
      </c>
      <c r="B14" s="74">
        <v>4838</v>
      </c>
      <c r="C14" s="74">
        <v>4738</v>
      </c>
      <c r="D14" s="22">
        <f t="shared" si="0"/>
        <v>9576</v>
      </c>
      <c r="E14" s="76">
        <f t="shared" si="2"/>
        <v>4838</v>
      </c>
      <c r="F14" s="76">
        <f t="shared" si="2"/>
        <v>4738</v>
      </c>
      <c r="G14" s="22">
        <f t="shared" si="1"/>
        <v>9576</v>
      </c>
      <c r="J14" s="8"/>
      <c r="K14" s="9"/>
      <c r="L14" s="5"/>
      <c r="M14" s="9"/>
      <c r="N14" s="10"/>
      <c r="O14" s="11"/>
    </row>
    <row r="15" spans="1:15" ht="15">
      <c r="A15" s="38" t="s">
        <v>10</v>
      </c>
      <c r="B15" s="74">
        <v>5531</v>
      </c>
      <c r="C15" s="74">
        <v>5670</v>
      </c>
      <c r="D15" s="22">
        <f t="shared" si="0"/>
        <v>11201</v>
      </c>
      <c r="E15" s="76">
        <f t="shared" si="2"/>
        <v>5531</v>
      </c>
      <c r="F15" s="76">
        <f t="shared" si="2"/>
        <v>5670</v>
      </c>
      <c r="G15" s="22">
        <f t="shared" si="1"/>
        <v>11201</v>
      </c>
      <c r="J15" s="12"/>
      <c r="K15" s="9"/>
      <c r="L15" s="5"/>
      <c r="M15" s="9"/>
      <c r="N15" s="10"/>
      <c r="O15" s="11"/>
    </row>
    <row r="16" spans="1:15" ht="15">
      <c r="A16" s="38" t="s">
        <v>11</v>
      </c>
      <c r="B16" s="74">
        <v>6257</v>
      </c>
      <c r="C16" s="74">
        <v>6418</v>
      </c>
      <c r="D16" s="22">
        <f t="shared" si="0"/>
        <v>12675</v>
      </c>
      <c r="E16" s="76">
        <f t="shared" si="2"/>
        <v>6257</v>
      </c>
      <c r="F16" s="76">
        <f t="shared" si="2"/>
        <v>6418</v>
      </c>
      <c r="G16" s="22">
        <f t="shared" si="1"/>
        <v>12675</v>
      </c>
      <c r="J16" s="5"/>
      <c r="K16" s="9"/>
      <c r="L16" s="5"/>
      <c r="M16" s="9"/>
      <c r="N16" s="10"/>
      <c r="O16" s="11"/>
    </row>
    <row r="17" spans="1:15" ht="15">
      <c r="A17" s="38" t="s">
        <v>12</v>
      </c>
      <c r="B17" s="74">
        <v>6352</v>
      </c>
      <c r="C17" s="74">
        <v>6166</v>
      </c>
      <c r="D17" s="22">
        <f t="shared" si="0"/>
        <v>12518</v>
      </c>
      <c r="E17" s="76">
        <f t="shared" si="2"/>
        <v>6352</v>
      </c>
      <c r="F17" s="76">
        <f t="shared" si="2"/>
        <v>6166</v>
      </c>
      <c r="G17" s="22">
        <f t="shared" si="1"/>
        <v>12518</v>
      </c>
      <c r="J17" s="5"/>
      <c r="K17" s="9"/>
      <c r="L17" s="5"/>
      <c r="M17" s="9"/>
      <c r="N17" s="10"/>
      <c r="O17" s="11"/>
    </row>
    <row r="18" spans="1:15" ht="15">
      <c r="A18" s="38" t="s">
        <v>13</v>
      </c>
      <c r="B18" s="74">
        <v>5659</v>
      </c>
      <c r="C18" s="74">
        <v>6001</v>
      </c>
      <c r="D18" s="22">
        <f t="shared" si="0"/>
        <v>11660</v>
      </c>
      <c r="E18" s="76">
        <f t="shared" si="2"/>
        <v>5659</v>
      </c>
      <c r="F18" s="76">
        <f t="shared" si="2"/>
        <v>6001</v>
      </c>
      <c r="G18" s="22">
        <f t="shared" si="1"/>
        <v>11660</v>
      </c>
      <c r="J18" s="5"/>
      <c r="K18" s="9"/>
      <c r="L18" s="5"/>
      <c r="M18" s="9"/>
      <c r="N18" s="10"/>
      <c r="O18" s="11"/>
    </row>
    <row r="19" spans="1:15" ht="15">
      <c r="A19" s="38" t="s">
        <v>14</v>
      </c>
      <c r="B19" s="74">
        <v>5418</v>
      </c>
      <c r="C19" s="74">
        <v>5797</v>
      </c>
      <c r="D19" s="22">
        <f t="shared" si="0"/>
        <v>11215</v>
      </c>
      <c r="E19" s="76">
        <f t="shared" si="2"/>
        <v>5418</v>
      </c>
      <c r="F19" s="76">
        <f t="shared" si="2"/>
        <v>5797</v>
      </c>
      <c r="G19" s="22">
        <f t="shared" si="1"/>
        <v>11215</v>
      </c>
      <c r="J19" s="5"/>
      <c r="K19" s="9"/>
      <c r="L19" s="5"/>
      <c r="M19" s="9"/>
      <c r="N19" s="10"/>
      <c r="O19" s="11"/>
    </row>
    <row r="20" spans="1:15" ht="15">
      <c r="A20" s="38" t="s">
        <v>15</v>
      </c>
      <c r="B20" s="74">
        <v>4553</v>
      </c>
      <c r="C20" s="74">
        <v>5012</v>
      </c>
      <c r="D20" s="22">
        <f t="shared" si="0"/>
        <v>9565</v>
      </c>
      <c r="E20" s="76">
        <f t="shared" si="2"/>
        <v>4553</v>
      </c>
      <c r="F20" s="76">
        <f t="shared" si="2"/>
        <v>5012</v>
      </c>
      <c r="G20" s="22">
        <f t="shared" si="1"/>
        <v>9565</v>
      </c>
      <c r="J20" s="5"/>
      <c r="K20" s="9"/>
      <c r="L20" s="5"/>
      <c r="M20" s="9"/>
      <c r="N20" s="10"/>
      <c r="O20" s="11"/>
    </row>
    <row r="21" spans="1:15" ht="15">
      <c r="A21" s="38" t="s">
        <v>16</v>
      </c>
      <c r="B21" s="74">
        <v>3613</v>
      </c>
      <c r="C21" s="74">
        <v>4005</v>
      </c>
      <c r="D21" s="22">
        <f t="shared" si="0"/>
        <v>7618</v>
      </c>
      <c r="E21" s="76">
        <f t="shared" si="2"/>
        <v>3613</v>
      </c>
      <c r="F21" s="76">
        <f t="shared" si="2"/>
        <v>4005</v>
      </c>
      <c r="G21" s="22">
        <f t="shared" si="1"/>
        <v>7618</v>
      </c>
      <c r="J21" s="5"/>
      <c r="K21" s="9"/>
      <c r="L21" s="5"/>
      <c r="M21" s="9"/>
      <c r="N21" s="10"/>
      <c r="O21" s="11"/>
    </row>
    <row r="22" spans="1:15" ht="15">
      <c r="A22" s="38" t="s">
        <v>17</v>
      </c>
      <c r="B22" s="74">
        <v>3103</v>
      </c>
      <c r="C22" s="74">
        <v>3650</v>
      </c>
      <c r="D22" s="22">
        <f t="shared" si="0"/>
        <v>6753</v>
      </c>
      <c r="E22" s="75"/>
      <c r="F22" s="75"/>
      <c r="G22" s="22"/>
      <c r="J22" s="5"/>
      <c r="K22" s="6"/>
      <c r="L22" s="5"/>
      <c r="M22" s="9"/>
      <c r="N22" s="10"/>
      <c r="O22" s="11"/>
    </row>
    <row r="23" spans="1:15" ht="15">
      <c r="A23" s="38" t="s">
        <v>18</v>
      </c>
      <c r="B23" s="74">
        <v>2461</v>
      </c>
      <c r="C23" s="74">
        <v>3088</v>
      </c>
      <c r="D23" s="22">
        <f t="shared" si="0"/>
        <v>5549</v>
      </c>
      <c r="E23" s="75"/>
      <c r="F23" s="75"/>
      <c r="G23" s="22"/>
      <c r="J23" s="10"/>
      <c r="K23" s="11"/>
      <c r="L23" s="10"/>
      <c r="M23" s="11"/>
      <c r="N23" s="10"/>
      <c r="O23" s="11"/>
    </row>
    <row r="24" spans="1:7" ht="15">
      <c r="A24" s="38" t="s">
        <v>19</v>
      </c>
      <c r="B24" s="74">
        <v>1709</v>
      </c>
      <c r="C24" s="74">
        <v>2426</v>
      </c>
      <c r="D24" s="22">
        <f t="shared" si="0"/>
        <v>4135</v>
      </c>
      <c r="E24" s="75"/>
      <c r="F24" s="75"/>
      <c r="G24" s="22"/>
    </row>
    <row r="25" spans="1:7" ht="15">
      <c r="A25" s="38" t="s">
        <v>20</v>
      </c>
      <c r="B25" s="74">
        <v>1405</v>
      </c>
      <c r="C25" s="74">
        <v>2470</v>
      </c>
      <c r="D25" s="22">
        <f t="shared" si="0"/>
        <v>3875</v>
      </c>
      <c r="E25" s="75"/>
      <c r="F25" s="75"/>
      <c r="G25" s="22"/>
    </row>
    <row r="26" spans="1:7" ht="15">
      <c r="A26" s="38" t="s">
        <v>21</v>
      </c>
      <c r="B26" s="74">
        <v>668</v>
      </c>
      <c r="C26" s="74">
        <v>1719</v>
      </c>
      <c r="D26" s="22">
        <f t="shared" si="0"/>
        <v>2387</v>
      </c>
      <c r="E26" s="75"/>
      <c r="F26" s="75"/>
      <c r="G26" s="22"/>
    </row>
    <row r="27" spans="1:7" ht="15">
      <c r="A27" s="38" t="s">
        <v>3</v>
      </c>
      <c r="B27" s="22">
        <f>SUM(B9:B26)</f>
        <v>72774</v>
      </c>
      <c r="C27" s="22">
        <f>SUM(C9:C26)</f>
        <v>77118</v>
      </c>
      <c r="D27" s="22">
        <f t="shared" si="0"/>
        <v>149892</v>
      </c>
      <c r="E27" s="22">
        <f>SUM(E9:E26)</f>
        <v>49811</v>
      </c>
      <c r="F27" s="22">
        <f>SUM(F9:F26)</f>
        <v>50987</v>
      </c>
      <c r="G27" s="22">
        <f>SUM(G9:G26)</f>
        <v>100798</v>
      </c>
    </row>
    <row r="30" ht="15">
      <c r="A30" s="3"/>
    </row>
    <row r="32" spans="1:4" ht="15">
      <c r="A32" s="7"/>
      <c r="B32" s="14"/>
      <c r="C32" s="14"/>
      <c r="D32" s="15"/>
    </row>
    <row r="37" ht="15">
      <c r="A37" s="3"/>
    </row>
  </sheetData>
  <mergeCells count="6">
    <mergeCell ref="N5:O5"/>
    <mergeCell ref="A3:I4"/>
    <mergeCell ref="B7:D7"/>
    <mergeCell ref="E7:G7"/>
    <mergeCell ref="J5:K5"/>
    <mergeCell ref="L5: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workbookViewId="0" topLeftCell="A1"/>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48" t="s">
        <v>27</v>
      </c>
    </row>
    <row r="4" spans="1:10" ht="15" customHeight="1">
      <c r="A4" s="82" t="s">
        <v>115</v>
      </c>
      <c r="B4" s="82"/>
      <c r="C4" s="82"/>
      <c r="D4" s="82"/>
      <c r="E4" s="82"/>
      <c r="F4" s="82"/>
      <c r="G4" s="82"/>
      <c r="H4" s="82"/>
      <c r="I4" s="64"/>
      <c r="J4" s="64"/>
    </row>
    <row r="5" spans="1:10" ht="15">
      <c r="A5" s="64"/>
      <c r="B5" s="64"/>
      <c r="C5" s="64"/>
      <c r="D5" s="64"/>
      <c r="E5" s="64"/>
      <c r="F5" s="64"/>
      <c r="G5" s="64"/>
      <c r="H5" s="64"/>
      <c r="I5" s="64"/>
      <c r="J5" s="64"/>
    </row>
    <row r="7" spans="1:4" ht="15">
      <c r="A7" s="70" t="s">
        <v>116</v>
      </c>
      <c r="B7" s="85" t="s">
        <v>119</v>
      </c>
      <c r="C7" s="85"/>
      <c r="D7" s="85"/>
    </row>
    <row r="8" spans="1:4" ht="15">
      <c r="A8" s="71"/>
      <c r="B8" s="66" t="s">
        <v>106</v>
      </c>
      <c r="C8" s="66" t="s">
        <v>117</v>
      </c>
      <c r="D8" s="66" t="s">
        <v>118</v>
      </c>
    </row>
    <row r="9" spans="1:4" ht="15">
      <c r="A9" s="69">
        <v>40179</v>
      </c>
      <c r="B9" s="20">
        <v>7310</v>
      </c>
      <c r="C9" s="20">
        <v>8685</v>
      </c>
      <c r="D9" s="20">
        <f>B9+C9</f>
        <v>15995</v>
      </c>
    </row>
    <row r="10" spans="1:4" ht="15">
      <c r="A10" s="69">
        <v>40210</v>
      </c>
      <c r="B10" s="20">
        <v>7515</v>
      </c>
      <c r="C10" s="20">
        <v>9189</v>
      </c>
      <c r="D10" s="20">
        <f aca="true" t="shared" si="0" ref="D10:D73">B10+C10</f>
        <v>16704</v>
      </c>
    </row>
    <row r="11" spans="1:4" ht="15">
      <c r="A11" s="69">
        <v>40238</v>
      </c>
      <c r="B11" s="20">
        <v>7552</v>
      </c>
      <c r="C11" s="20">
        <v>9213</v>
      </c>
      <c r="D11" s="20">
        <f>B11+C11</f>
        <v>16765</v>
      </c>
    </row>
    <row r="12" spans="1:4" ht="15">
      <c r="A12" s="69">
        <v>40269</v>
      </c>
      <c r="B12" s="20">
        <v>7383</v>
      </c>
      <c r="C12" s="20">
        <v>9265</v>
      </c>
      <c r="D12" s="20">
        <f t="shared" si="0"/>
        <v>16648</v>
      </c>
    </row>
    <row r="13" spans="1:4" ht="15">
      <c r="A13" s="69">
        <v>40299</v>
      </c>
      <c r="B13" s="20">
        <v>7182</v>
      </c>
      <c r="C13" s="20">
        <v>9163</v>
      </c>
      <c r="D13" s="20">
        <f t="shared" si="0"/>
        <v>16345</v>
      </c>
    </row>
    <row r="14" spans="1:4" ht="15">
      <c r="A14" s="69">
        <v>40330</v>
      </c>
      <c r="B14" s="20">
        <v>7072</v>
      </c>
      <c r="C14" s="20">
        <v>9040</v>
      </c>
      <c r="D14" s="20">
        <f t="shared" si="0"/>
        <v>16112</v>
      </c>
    </row>
    <row r="15" spans="1:4" ht="15">
      <c r="A15" s="69">
        <v>40360</v>
      </c>
      <c r="B15" s="20">
        <v>6976</v>
      </c>
      <c r="C15" s="20">
        <v>8636</v>
      </c>
      <c r="D15" s="20">
        <f t="shared" si="0"/>
        <v>15612</v>
      </c>
    </row>
    <row r="16" spans="1:4" ht="15">
      <c r="A16" s="69">
        <v>40391</v>
      </c>
      <c r="B16" s="20">
        <v>7183</v>
      </c>
      <c r="C16" s="20">
        <v>8820</v>
      </c>
      <c r="D16" s="20">
        <f t="shared" si="0"/>
        <v>16003</v>
      </c>
    </row>
    <row r="17" spans="1:4" ht="15">
      <c r="A17" s="69">
        <v>40422</v>
      </c>
      <c r="B17" s="20">
        <v>7543</v>
      </c>
      <c r="C17" s="20">
        <v>9294</v>
      </c>
      <c r="D17" s="20">
        <f t="shared" si="0"/>
        <v>16837</v>
      </c>
    </row>
    <row r="18" spans="1:4" ht="15">
      <c r="A18" s="69">
        <v>40452</v>
      </c>
      <c r="B18" s="20">
        <v>7817</v>
      </c>
      <c r="C18" s="20">
        <v>9680</v>
      </c>
      <c r="D18" s="20">
        <f t="shared" si="0"/>
        <v>17497</v>
      </c>
    </row>
    <row r="19" spans="1:4" ht="15">
      <c r="A19" s="69">
        <v>40483</v>
      </c>
      <c r="B19" s="20">
        <v>7553</v>
      </c>
      <c r="C19" s="20">
        <v>9352</v>
      </c>
      <c r="D19" s="20">
        <f t="shared" si="0"/>
        <v>16905</v>
      </c>
    </row>
    <row r="20" spans="1:4" ht="15">
      <c r="A20" s="69">
        <v>40513</v>
      </c>
      <c r="B20" s="20">
        <v>7531</v>
      </c>
      <c r="C20" s="20">
        <v>8886</v>
      </c>
      <c r="D20" s="20">
        <f t="shared" si="0"/>
        <v>16417</v>
      </c>
    </row>
    <row r="21" spans="1:4" ht="15">
      <c r="A21" s="69">
        <v>40544</v>
      </c>
      <c r="B21" s="20">
        <v>7760</v>
      </c>
      <c r="C21" s="20">
        <v>9424</v>
      </c>
      <c r="D21" s="20">
        <f t="shared" si="0"/>
        <v>17184</v>
      </c>
    </row>
    <row r="22" spans="1:4" ht="15">
      <c r="A22" s="69">
        <v>40575</v>
      </c>
      <c r="B22" s="20">
        <v>7790</v>
      </c>
      <c r="C22" s="20">
        <v>9554</v>
      </c>
      <c r="D22" s="20">
        <f t="shared" si="0"/>
        <v>17344</v>
      </c>
    </row>
    <row r="23" spans="1:4" ht="15">
      <c r="A23" s="69">
        <v>40603</v>
      </c>
      <c r="B23" s="20">
        <v>7885</v>
      </c>
      <c r="C23" s="20">
        <v>9749</v>
      </c>
      <c r="D23" s="20">
        <f t="shared" si="0"/>
        <v>17634</v>
      </c>
    </row>
    <row r="24" spans="1:4" ht="15">
      <c r="A24" s="69">
        <v>40634</v>
      </c>
      <c r="B24" s="20">
        <v>7917</v>
      </c>
      <c r="C24" s="20">
        <v>9693</v>
      </c>
      <c r="D24" s="20">
        <f t="shared" si="0"/>
        <v>17610</v>
      </c>
    </row>
    <row r="25" spans="1:4" ht="15">
      <c r="A25" s="69">
        <v>40664</v>
      </c>
      <c r="B25" s="20">
        <v>7659</v>
      </c>
      <c r="C25" s="20">
        <v>9479</v>
      </c>
      <c r="D25" s="20">
        <f t="shared" si="0"/>
        <v>17138</v>
      </c>
    </row>
    <row r="26" spans="1:4" ht="15">
      <c r="A26" s="69">
        <v>40695</v>
      </c>
      <c r="B26" s="20">
        <v>7506</v>
      </c>
      <c r="C26" s="20">
        <v>9505</v>
      </c>
      <c r="D26" s="20">
        <f t="shared" si="0"/>
        <v>17011</v>
      </c>
    </row>
    <row r="27" spans="1:15" ht="15" customHeight="1">
      <c r="A27" s="69">
        <v>40725</v>
      </c>
      <c r="B27" s="20">
        <v>7404</v>
      </c>
      <c r="C27" s="20">
        <v>9158</v>
      </c>
      <c r="D27" s="20">
        <f t="shared" si="0"/>
        <v>16562</v>
      </c>
      <c r="F27" s="86" t="s">
        <v>121</v>
      </c>
      <c r="G27" s="86"/>
      <c r="H27" s="86"/>
      <c r="I27" s="86"/>
      <c r="J27" s="86"/>
      <c r="K27" s="86"/>
      <c r="L27" s="86"/>
      <c r="M27" s="86"/>
      <c r="N27" s="86"/>
      <c r="O27" s="86"/>
    </row>
    <row r="28" spans="1:15" ht="15">
      <c r="A28" s="69">
        <v>40756</v>
      </c>
      <c r="B28" s="20">
        <v>7490</v>
      </c>
      <c r="C28" s="20">
        <v>9299</v>
      </c>
      <c r="D28" s="20">
        <f t="shared" si="0"/>
        <v>16789</v>
      </c>
      <c r="F28" s="86"/>
      <c r="G28" s="86"/>
      <c r="H28" s="86"/>
      <c r="I28" s="86"/>
      <c r="J28" s="86"/>
      <c r="K28" s="86"/>
      <c r="L28" s="86"/>
      <c r="M28" s="86"/>
      <c r="N28" s="86"/>
      <c r="O28" s="86"/>
    </row>
    <row r="29" spans="1:4" ht="15">
      <c r="A29" s="69">
        <v>40787</v>
      </c>
      <c r="B29" s="20">
        <v>7755</v>
      </c>
      <c r="C29" s="20">
        <v>9780</v>
      </c>
      <c r="D29" s="20">
        <f t="shared" si="0"/>
        <v>17535</v>
      </c>
    </row>
    <row r="30" spans="1:4" ht="15">
      <c r="A30" s="69">
        <v>40817</v>
      </c>
      <c r="B30" s="20">
        <v>8227</v>
      </c>
      <c r="C30" s="20">
        <v>10236</v>
      </c>
      <c r="D30" s="20">
        <f t="shared" si="0"/>
        <v>18463</v>
      </c>
    </row>
    <row r="31" spans="1:4" ht="15">
      <c r="A31" s="69">
        <v>40848</v>
      </c>
      <c r="B31" s="20">
        <v>8493</v>
      </c>
      <c r="C31" s="20">
        <v>10353</v>
      </c>
      <c r="D31" s="20">
        <f t="shared" si="0"/>
        <v>18846</v>
      </c>
    </row>
    <row r="32" spans="1:4" ht="15">
      <c r="A32" s="69">
        <v>40878</v>
      </c>
      <c r="B32" s="20">
        <v>8473</v>
      </c>
      <c r="C32" s="20">
        <v>9978</v>
      </c>
      <c r="D32" s="20">
        <f t="shared" si="0"/>
        <v>18451</v>
      </c>
    </row>
    <row r="33" spans="1:4" ht="15">
      <c r="A33" s="69">
        <v>40909</v>
      </c>
      <c r="B33" s="20">
        <v>8937</v>
      </c>
      <c r="C33" s="20">
        <v>10579</v>
      </c>
      <c r="D33" s="20">
        <f t="shared" si="0"/>
        <v>19516</v>
      </c>
    </row>
    <row r="34" spans="1:4" ht="15">
      <c r="A34" s="69">
        <v>40940</v>
      </c>
      <c r="B34" s="20">
        <v>8928</v>
      </c>
      <c r="C34" s="20">
        <v>10549</v>
      </c>
      <c r="D34" s="20">
        <f t="shared" si="0"/>
        <v>19477</v>
      </c>
    </row>
    <row r="35" spans="1:4" ht="15">
      <c r="A35" s="69">
        <v>40969</v>
      </c>
      <c r="B35" s="20">
        <v>8980</v>
      </c>
      <c r="C35" s="20">
        <v>10687</v>
      </c>
      <c r="D35" s="20">
        <f t="shared" si="0"/>
        <v>19667</v>
      </c>
    </row>
    <row r="36" spans="1:4" ht="15">
      <c r="A36" s="69">
        <v>41000</v>
      </c>
      <c r="B36" s="20">
        <v>9047</v>
      </c>
      <c r="C36" s="20">
        <v>10746</v>
      </c>
      <c r="D36" s="20">
        <f t="shared" si="0"/>
        <v>19793</v>
      </c>
    </row>
    <row r="37" spans="1:4" ht="15">
      <c r="A37" s="69">
        <v>41030</v>
      </c>
      <c r="B37" s="20">
        <v>9119</v>
      </c>
      <c r="C37" s="20">
        <v>10901</v>
      </c>
      <c r="D37" s="20">
        <f t="shared" si="0"/>
        <v>20020</v>
      </c>
    </row>
    <row r="38" spans="1:4" ht="15">
      <c r="A38" s="69">
        <v>41061</v>
      </c>
      <c r="B38" s="20">
        <v>8719</v>
      </c>
      <c r="C38" s="20">
        <v>10612</v>
      </c>
      <c r="D38" s="20">
        <f t="shared" si="0"/>
        <v>19331</v>
      </c>
    </row>
    <row r="39" spans="1:4" ht="15">
      <c r="A39" s="69">
        <v>41091</v>
      </c>
      <c r="B39" s="20">
        <v>8587</v>
      </c>
      <c r="C39" s="20">
        <v>10327</v>
      </c>
      <c r="D39" s="20">
        <f t="shared" si="0"/>
        <v>18914</v>
      </c>
    </row>
    <row r="40" spans="1:4" ht="15">
      <c r="A40" s="69">
        <v>41122</v>
      </c>
      <c r="B40" s="20">
        <v>8466</v>
      </c>
      <c r="C40" s="20">
        <v>10162</v>
      </c>
      <c r="D40" s="20">
        <f t="shared" si="0"/>
        <v>18628</v>
      </c>
    </row>
    <row r="41" spans="1:4" ht="15">
      <c r="A41" s="69">
        <v>41153</v>
      </c>
      <c r="B41" s="20">
        <v>8932</v>
      </c>
      <c r="C41" s="20">
        <v>10474</v>
      </c>
      <c r="D41" s="20">
        <f t="shared" si="0"/>
        <v>19406</v>
      </c>
    </row>
    <row r="42" spans="1:4" ht="15">
      <c r="A42" s="69">
        <v>41183</v>
      </c>
      <c r="B42" s="20">
        <v>9400</v>
      </c>
      <c r="C42" s="20">
        <v>10734</v>
      </c>
      <c r="D42" s="20">
        <f t="shared" si="0"/>
        <v>20134</v>
      </c>
    </row>
    <row r="43" spans="1:4" ht="15">
      <c r="A43" s="69">
        <v>41214</v>
      </c>
      <c r="B43" s="20">
        <v>9251</v>
      </c>
      <c r="C43" s="20">
        <v>10576</v>
      </c>
      <c r="D43" s="20">
        <f t="shared" si="0"/>
        <v>19827</v>
      </c>
    </row>
    <row r="44" spans="1:4" ht="15">
      <c r="A44" s="69">
        <v>41244</v>
      </c>
      <c r="B44" s="20">
        <v>9117</v>
      </c>
      <c r="C44" s="20">
        <v>10128</v>
      </c>
      <c r="D44" s="20">
        <f t="shared" si="0"/>
        <v>19245</v>
      </c>
    </row>
    <row r="45" spans="1:4" ht="15">
      <c r="A45" s="69">
        <v>41275</v>
      </c>
      <c r="B45" s="20">
        <v>9739</v>
      </c>
      <c r="C45" s="20">
        <v>10917</v>
      </c>
      <c r="D45" s="20">
        <f t="shared" si="0"/>
        <v>20656</v>
      </c>
    </row>
    <row r="46" spans="1:4" ht="15">
      <c r="A46" s="69">
        <v>41306</v>
      </c>
      <c r="B46" s="20">
        <v>9800</v>
      </c>
      <c r="C46" s="20">
        <v>10979</v>
      </c>
      <c r="D46" s="20">
        <f t="shared" si="0"/>
        <v>20779</v>
      </c>
    </row>
    <row r="47" spans="1:4" ht="15">
      <c r="A47" s="69">
        <v>41334</v>
      </c>
      <c r="B47" s="20">
        <v>9831</v>
      </c>
      <c r="C47" s="20">
        <v>10983</v>
      </c>
      <c r="D47" s="20">
        <f t="shared" si="0"/>
        <v>20814</v>
      </c>
    </row>
    <row r="48" spans="1:4" ht="15">
      <c r="A48" s="69">
        <v>41365</v>
      </c>
      <c r="B48" s="20">
        <v>9565</v>
      </c>
      <c r="C48" s="20">
        <v>10942</v>
      </c>
      <c r="D48" s="20">
        <f t="shared" si="0"/>
        <v>20507</v>
      </c>
    </row>
    <row r="49" spans="1:4" ht="15">
      <c r="A49" s="69">
        <v>41395</v>
      </c>
      <c r="B49" s="20">
        <v>9453</v>
      </c>
      <c r="C49" s="20">
        <v>10920</v>
      </c>
      <c r="D49" s="20">
        <f t="shared" si="0"/>
        <v>20373</v>
      </c>
    </row>
    <row r="50" spans="1:4" ht="15">
      <c r="A50" s="69">
        <v>41426</v>
      </c>
      <c r="B50" s="20">
        <v>9155</v>
      </c>
      <c r="C50" s="20">
        <v>10728</v>
      </c>
      <c r="D50" s="20">
        <f t="shared" si="0"/>
        <v>19883</v>
      </c>
    </row>
    <row r="51" spans="1:4" ht="15">
      <c r="A51" s="69">
        <v>41456</v>
      </c>
      <c r="B51" s="20">
        <v>9172</v>
      </c>
      <c r="C51" s="20">
        <v>10514</v>
      </c>
      <c r="D51" s="20">
        <f t="shared" si="0"/>
        <v>19686</v>
      </c>
    </row>
    <row r="52" spans="1:4" ht="15">
      <c r="A52" s="69">
        <v>41487</v>
      </c>
      <c r="B52" s="20">
        <v>9305</v>
      </c>
      <c r="C52" s="20">
        <v>10650</v>
      </c>
      <c r="D52" s="20">
        <f t="shared" si="0"/>
        <v>19955</v>
      </c>
    </row>
    <row r="53" spans="1:4" ht="15">
      <c r="A53" s="69">
        <v>41518</v>
      </c>
      <c r="B53" s="20">
        <v>9354</v>
      </c>
      <c r="C53" s="20">
        <v>11006</v>
      </c>
      <c r="D53" s="20">
        <f t="shared" si="0"/>
        <v>20360</v>
      </c>
    </row>
    <row r="54" spans="1:4" ht="15">
      <c r="A54" s="69">
        <v>41548</v>
      </c>
      <c r="B54" s="20">
        <v>9569</v>
      </c>
      <c r="C54" s="20">
        <v>11154</v>
      </c>
      <c r="D54" s="20">
        <f t="shared" si="0"/>
        <v>20723</v>
      </c>
    </row>
    <row r="55" spans="1:4" ht="15">
      <c r="A55" s="69">
        <v>41579</v>
      </c>
      <c r="B55" s="20">
        <v>9474</v>
      </c>
      <c r="C55" s="20">
        <v>10888</v>
      </c>
      <c r="D55" s="20">
        <f t="shared" si="0"/>
        <v>20362</v>
      </c>
    </row>
    <row r="56" spans="1:4" ht="15">
      <c r="A56" s="69">
        <v>41609</v>
      </c>
      <c r="B56" s="67">
        <v>9342</v>
      </c>
      <c r="C56" s="67">
        <v>10542</v>
      </c>
      <c r="D56" s="20">
        <f t="shared" si="0"/>
        <v>19884</v>
      </c>
    </row>
    <row r="57" spans="1:4" ht="15">
      <c r="A57" s="69">
        <v>41640</v>
      </c>
      <c r="B57" s="67">
        <v>9717</v>
      </c>
      <c r="C57" s="67">
        <v>11110</v>
      </c>
      <c r="D57" s="20">
        <f t="shared" si="0"/>
        <v>20827</v>
      </c>
    </row>
    <row r="58" spans="1:4" ht="15">
      <c r="A58" s="69">
        <v>41671</v>
      </c>
      <c r="B58" s="67">
        <v>9659</v>
      </c>
      <c r="C58" s="67">
        <v>10998</v>
      </c>
      <c r="D58" s="20">
        <f t="shared" si="0"/>
        <v>20657</v>
      </c>
    </row>
    <row r="59" spans="1:4" ht="15">
      <c r="A59" s="69">
        <v>41699</v>
      </c>
      <c r="B59" s="67">
        <v>9484</v>
      </c>
      <c r="C59" s="67">
        <v>11004</v>
      </c>
      <c r="D59" s="20">
        <f t="shared" si="0"/>
        <v>20488</v>
      </c>
    </row>
    <row r="60" spans="1:4" ht="15">
      <c r="A60" s="69">
        <v>41730</v>
      </c>
      <c r="B60" s="67">
        <v>9096</v>
      </c>
      <c r="C60" s="67">
        <v>10616</v>
      </c>
      <c r="D60" s="20">
        <f t="shared" si="0"/>
        <v>19712</v>
      </c>
    </row>
    <row r="61" spans="1:4" ht="15">
      <c r="A61" s="69">
        <v>41760</v>
      </c>
      <c r="B61" s="67">
        <v>8825</v>
      </c>
      <c r="C61" s="67">
        <v>10358</v>
      </c>
      <c r="D61" s="20">
        <f t="shared" si="0"/>
        <v>19183</v>
      </c>
    </row>
    <row r="62" spans="1:4" ht="15">
      <c r="A62" s="69">
        <v>41791</v>
      </c>
      <c r="B62" s="67">
        <v>8528</v>
      </c>
      <c r="C62" s="67">
        <v>10115</v>
      </c>
      <c r="D62" s="20">
        <f t="shared" si="0"/>
        <v>18643</v>
      </c>
    </row>
    <row r="63" spans="1:4" ht="15">
      <c r="A63" s="69">
        <v>41821</v>
      </c>
      <c r="B63" s="67">
        <v>8516</v>
      </c>
      <c r="C63" s="67">
        <v>9920</v>
      </c>
      <c r="D63" s="20">
        <f t="shared" si="0"/>
        <v>18436</v>
      </c>
    </row>
    <row r="64" spans="1:4" ht="15">
      <c r="A64" s="69">
        <v>41852</v>
      </c>
      <c r="B64" s="67">
        <v>8553</v>
      </c>
      <c r="C64" s="67">
        <v>10007</v>
      </c>
      <c r="D64" s="20">
        <f t="shared" si="0"/>
        <v>18560</v>
      </c>
    </row>
    <row r="65" spans="1:4" ht="15">
      <c r="A65" s="69">
        <v>41883</v>
      </c>
      <c r="B65" s="67">
        <v>8741</v>
      </c>
      <c r="C65" s="67">
        <v>10442</v>
      </c>
      <c r="D65" s="20">
        <f t="shared" si="0"/>
        <v>19183</v>
      </c>
    </row>
    <row r="66" spans="1:4" ht="15">
      <c r="A66" s="69">
        <v>41913</v>
      </c>
      <c r="B66" s="67">
        <v>8883</v>
      </c>
      <c r="C66" s="67">
        <v>10633</v>
      </c>
      <c r="D66" s="20">
        <f t="shared" si="0"/>
        <v>19516</v>
      </c>
    </row>
    <row r="67" spans="1:4" ht="15">
      <c r="A67" s="69">
        <v>41944</v>
      </c>
      <c r="B67" s="67">
        <v>8834</v>
      </c>
      <c r="C67" s="67">
        <v>10460</v>
      </c>
      <c r="D67" s="20">
        <f t="shared" si="0"/>
        <v>19294</v>
      </c>
    </row>
    <row r="68" spans="1:4" ht="15">
      <c r="A68" s="69">
        <v>41974</v>
      </c>
      <c r="B68" s="67">
        <v>8797</v>
      </c>
      <c r="C68" s="67">
        <v>10239</v>
      </c>
      <c r="D68" s="20">
        <f t="shared" si="0"/>
        <v>19036</v>
      </c>
    </row>
    <row r="69" spans="1:4" ht="15">
      <c r="A69" s="69">
        <v>42005</v>
      </c>
      <c r="B69" s="67">
        <v>8789</v>
      </c>
      <c r="C69" s="67">
        <v>10378</v>
      </c>
      <c r="D69" s="67">
        <f t="shared" si="0"/>
        <v>19167</v>
      </c>
    </row>
    <row r="70" spans="1:4" ht="15">
      <c r="A70" s="69">
        <v>42036</v>
      </c>
      <c r="B70" s="67">
        <v>8582</v>
      </c>
      <c r="C70" s="67">
        <v>10323</v>
      </c>
      <c r="D70" s="67">
        <f t="shared" si="0"/>
        <v>18905</v>
      </c>
    </row>
    <row r="71" spans="1:4" ht="15">
      <c r="A71" s="69">
        <v>42064</v>
      </c>
      <c r="B71" s="67">
        <v>8501</v>
      </c>
      <c r="C71" s="67">
        <v>10249</v>
      </c>
      <c r="D71" s="67">
        <f t="shared" si="0"/>
        <v>18750</v>
      </c>
    </row>
    <row r="72" spans="1:4" ht="15">
      <c r="A72" s="69">
        <v>42095</v>
      </c>
      <c r="B72" s="67">
        <v>8081</v>
      </c>
      <c r="C72" s="67">
        <v>10066</v>
      </c>
      <c r="D72" s="67">
        <f t="shared" si="0"/>
        <v>18147</v>
      </c>
    </row>
    <row r="73" spans="1:4" ht="15">
      <c r="A73" s="69">
        <v>42125</v>
      </c>
      <c r="B73" s="67">
        <v>7844</v>
      </c>
      <c r="C73" s="67">
        <v>9748</v>
      </c>
      <c r="D73" s="67">
        <f t="shared" si="0"/>
        <v>17592</v>
      </c>
    </row>
    <row r="74" spans="1:4" ht="15">
      <c r="A74" s="69">
        <v>42156</v>
      </c>
      <c r="B74" s="67">
        <v>7612</v>
      </c>
      <c r="C74" s="67">
        <v>9675</v>
      </c>
      <c r="D74" s="67">
        <f aca="true" t="shared" si="1" ref="D74:D80">B74+C74</f>
        <v>17287</v>
      </c>
    </row>
    <row r="75" spans="1:4" ht="15">
      <c r="A75" s="69">
        <v>42186</v>
      </c>
      <c r="B75" s="67">
        <v>7524</v>
      </c>
      <c r="C75" s="67">
        <v>9425</v>
      </c>
      <c r="D75" s="67">
        <f t="shared" si="1"/>
        <v>16949</v>
      </c>
    </row>
    <row r="76" spans="1:4" ht="15">
      <c r="A76" s="69">
        <v>42217</v>
      </c>
      <c r="B76" s="67">
        <v>7603</v>
      </c>
      <c r="C76" s="67">
        <v>9487</v>
      </c>
      <c r="D76" s="67">
        <f t="shared" si="1"/>
        <v>17090</v>
      </c>
    </row>
    <row r="77" spans="1:4" ht="15">
      <c r="A77" s="69">
        <v>42248</v>
      </c>
      <c r="B77" s="67">
        <v>7804</v>
      </c>
      <c r="C77" s="67">
        <v>9865</v>
      </c>
      <c r="D77" s="67">
        <f t="shared" si="1"/>
        <v>17669</v>
      </c>
    </row>
    <row r="78" spans="1:4" ht="15">
      <c r="A78" s="69">
        <v>42278</v>
      </c>
      <c r="B78" s="67">
        <v>8113</v>
      </c>
      <c r="C78" s="67">
        <v>10075</v>
      </c>
      <c r="D78" s="67">
        <f t="shared" si="1"/>
        <v>18188</v>
      </c>
    </row>
    <row r="79" spans="1:4" ht="15">
      <c r="A79" s="69">
        <v>42309</v>
      </c>
      <c r="B79" s="67">
        <v>8059</v>
      </c>
      <c r="C79" s="67">
        <v>9743</v>
      </c>
      <c r="D79" s="67">
        <f t="shared" si="1"/>
        <v>17802</v>
      </c>
    </row>
    <row r="80" spans="1:4" ht="15">
      <c r="A80" s="69">
        <v>42339</v>
      </c>
      <c r="B80" s="67">
        <v>8075</v>
      </c>
      <c r="C80" s="67">
        <v>9543</v>
      </c>
      <c r="D80" s="67">
        <f t="shared" si="1"/>
        <v>17618</v>
      </c>
    </row>
    <row r="81" spans="1:4" ht="15">
      <c r="A81" s="69">
        <v>42370</v>
      </c>
      <c r="B81" s="67">
        <v>8293</v>
      </c>
      <c r="C81" s="67">
        <v>10079</v>
      </c>
      <c r="D81" s="67">
        <f aca="true" t="shared" si="2" ref="D81:D92">B81+C81</f>
        <v>18372</v>
      </c>
    </row>
    <row r="82" spans="1:4" ht="15">
      <c r="A82" s="69">
        <v>42401</v>
      </c>
      <c r="B82" s="67"/>
      <c r="C82" s="67"/>
      <c r="D82" s="67">
        <f t="shared" si="2"/>
        <v>0</v>
      </c>
    </row>
    <row r="83" spans="1:4" ht="15">
      <c r="A83" s="69">
        <v>42430</v>
      </c>
      <c r="B83" s="67"/>
      <c r="C83" s="67"/>
      <c r="D83" s="67">
        <f t="shared" si="2"/>
        <v>0</v>
      </c>
    </row>
    <row r="84" spans="1:4" ht="15">
      <c r="A84" s="69">
        <v>42461</v>
      </c>
      <c r="B84" s="67"/>
      <c r="C84" s="67"/>
      <c r="D84" s="67">
        <f t="shared" si="2"/>
        <v>0</v>
      </c>
    </row>
    <row r="85" spans="1:4" ht="15">
      <c r="A85" s="69">
        <v>42491</v>
      </c>
      <c r="B85" s="67"/>
      <c r="C85" s="67"/>
      <c r="D85" s="67">
        <f t="shared" si="2"/>
        <v>0</v>
      </c>
    </row>
    <row r="86" spans="1:4" ht="15">
      <c r="A86" s="69">
        <v>42522</v>
      </c>
      <c r="B86" s="67"/>
      <c r="C86" s="67"/>
      <c r="D86" s="67">
        <f t="shared" si="2"/>
        <v>0</v>
      </c>
    </row>
    <row r="87" spans="1:4" ht="15">
      <c r="A87" s="69">
        <v>42552</v>
      </c>
      <c r="B87" s="67"/>
      <c r="C87" s="67"/>
      <c r="D87" s="67">
        <f t="shared" si="2"/>
        <v>0</v>
      </c>
    </row>
    <row r="88" spans="1:4" ht="15">
      <c r="A88" s="69">
        <v>42583</v>
      </c>
      <c r="B88" s="67"/>
      <c r="C88" s="67"/>
      <c r="D88" s="67">
        <f t="shared" si="2"/>
        <v>0</v>
      </c>
    </row>
    <row r="89" spans="1:4" ht="15">
      <c r="A89" s="69">
        <v>42614</v>
      </c>
      <c r="B89" s="67"/>
      <c r="C89" s="67"/>
      <c r="D89" s="67">
        <f t="shared" si="2"/>
        <v>0</v>
      </c>
    </row>
    <row r="90" spans="1:4" ht="15">
      <c r="A90" s="69">
        <v>42644</v>
      </c>
      <c r="B90" s="67"/>
      <c r="C90" s="67"/>
      <c r="D90" s="67">
        <f t="shared" si="2"/>
        <v>0</v>
      </c>
    </row>
    <row r="91" spans="1:4" ht="15">
      <c r="A91" s="69">
        <v>42675</v>
      </c>
      <c r="B91" s="67"/>
      <c r="C91" s="67"/>
      <c r="D91" s="67">
        <f t="shared" si="2"/>
        <v>0</v>
      </c>
    </row>
    <row r="92" spans="1:4" ht="15">
      <c r="A92" s="69">
        <v>42705</v>
      </c>
      <c r="B92" s="67"/>
      <c r="C92" s="67"/>
      <c r="D92" s="67">
        <f t="shared" si="2"/>
        <v>0</v>
      </c>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row r="135" ht="15">
      <c r="A135" s="65"/>
    </row>
    <row r="136" ht="15">
      <c r="A136" s="65"/>
    </row>
    <row r="137" ht="15">
      <c r="A137" s="65"/>
    </row>
    <row r="138" ht="15">
      <c r="A138" s="65"/>
    </row>
    <row r="139" ht="15">
      <c r="A139" s="65"/>
    </row>
    <row r="140" ht="15">
      <c r="A140" s="65"/>
    </row>
    <row r="141" ht="15">
      <c r="A141" s="65"/>
    </row>
    <row r="142" ht="15">
      <c r="A142" s="65"/>
    </row>
    <row r="143" ht="15">
      <c r="A143" s="65"/>
    </row>
    <row r="144" ht="15">
      <c r="A144" s="65"/>
    </row>
    <row r="145" ht="15">
      <c r="A145" s="65"/>
    </row>
    <row r="146" ht="15">
      <c r="A146" s="65"/>
    </row>
    <row r="147" ht="15">
      <c r="A147" s="65"/>
    </row>
    <row r="148" ht="15">
      <c r="A148" s="65"/>
    </row>
    <row r="149" ht="15">
      <c r="A149" s="65"/>
    </row>
    <row r="150" ht="15">
      <c r="A150" s="65"/>
    </row>
    <row r="151" ht="15">
      <c r="A151" s="65"/>
    </row>
    <row r="152" ht="15">
      <c r="A152" s="65"/>
    </row>
    <row r="153" ht="15">
      <c r="A153" s="65"/>
    </row>
    <row r="154" ht="15">
      <c r="A154" s="65"/>
    </row>
    <row r="155" ht="15">
      <c r="A155" s="65"/>
    </row>
    <row r="156" ht="15">
      <c r="A156" s="65"/>
    </row>
    <row r="157" ht="15">
      <c r="A157" s="65"/>
    </row>
    <row r="158" ht="15">
      <c r="A158" s="65"/>
    </row>
    <row r="159" ht="15">
      <c r="A159" s="65"/>
    </row>
    <row r="160" ht="15">
      <c r="A160" s="65"/>
    </row>
    <row r="161" ht="15">
      <c r="A161" s="65"/>
    </row>
    <row r="162" ht="15">
      <c r="A162" s="65"/>
    </row>
    <row r="163" ht="15">
      <c r="A163" s="65"/>
    </row>
    <row r="164" ht="15">
      <c r="A164" s="65"/>
    </row>
    <row r="165" ht="15">
      <c r="A165" s="65"/>
    </row>
    <row r="166" ht="15">
      <c r="A166" s="65"/>
    </row>
    <row r="167" ht="15">
      <c r="A167" s="65"/>
    </row>
    <row r="168" ht="15">
      <c r="A168" s="65"/>
    </row>
    <row r="169" ht="15">
      <c r="A169" s="65"/>
    </row>
    <row r="170" ht="15">
      <c r="A170" s="65"/>
    </row>
    <row r="171" ht="15">
      <c r="A171" s="65"/>
    </row>
    <row r="172" ht="15">
      <c r="A172" s="65"/>
    </row>
    <row r="173" ht="15">
      <c r="A173" s="65"/>
    </row>
    <row r="174" ht="15">
      <c r="A174" s="65"/>
    </row>
    <row r="175" ht="15">
      <c r="A175" s="65"/>
    </row>
    <row r="176" ht="15">
      <c r="A176" s="65"/>
    </row>
    <row r="177" ht="15">
      <c r="A177" s="65"/>
    </row>
    <row r="178" ht="15">
      <c r="A178" s="65"/>
    </row>
    <row r="179" ht="15">
      <c r="A179" s="65"/>
    </row>
    <row r="180" ht="15">
      <c r="A180" s="65"/>
    </row>
    <row r="181" ht="15">
      <c r="A181" s="65"/>
    </row>
    <row r="182" ht="15">
      <c r="A182" s="65"/>
    </row>
    <row r="183" ht="15">
      <c r="A183" s="65"/>
    </row>
    <row r="184" ht="15">
      <c r="A184" s="65"/>
    </row>
    <row r="185" ht="15">
      <c r="A185" s="65"/>
    </row>
    <row r="186" ht="15">
      <c r="A186" s="65"/>
    </row>
    <row r="187" ht="15">
      <c r="A187" s="65"/>
    </row>
    <row r="188" ht="15">
      <c r="A188" s="65"/>
    </row>
    <row r="189" ht="15">
      <c r="A189" s="65"/>
    </row>
    <row r="190" ht="15">
      <c r="A190" s="65"/>
    </row>
    <row r="191" ht="15">
      <c r="A191" s="65"/>
    </row>
    <row r="192" ht="15">
      <c r="A192" s="65"/>
    </row>
    <row r="193" ht="15">
      <c r="A193" s="65"/>
    </row>
    <row r="194" ht="15">
      <c r="A194" s="65"/>
    </row>
    <row r="195" ht="15">
      <c r="A195" s="65"/>
    </row>
    <row r="196" ht="15">
      <c r="A196" s="65"/>
    </row>
    <row r="197" ht="15">
      <c r="A197" s="65"/>
    </row>
    <row r="198" ht="15">
      <c r="A198" s="65"/>
    </row>
    <row r="199" ht="15">
      <c r="A199" s="65"/>
    </row>
    <row r="200" ht="15">
      <c r="A200" s="65"/>
    </row>
    <row r="201" ht="15">
      <c r="A201" s="65"/>
    </row>
    <row r="202" ht="15">
      <c r="A202" s="65"/>
    </row>
    <row r="203" ht="15">
      <c r="A203" s="65"/>
    </row>
    <row r="204" ht="15">
      <c r="A204" s="65"/>
    </row>
    <row r="205" ht="15">
      <c r="A205" s="65"/>
    </row>
    <row r="206" ht="15">
      <c r="A206" s="65"/>
    </row>
    <row r="207" ht="15">
      <c r="A207" s="65"/>
    </row>
    <row r="208" ht="15">
      <c r="A208" s="65"/>
    </row>
    <row r="209" ht="15">
      <c r="A209" s="65"/>
    </row>
    <row r="210" ht="15">
      <c r="A210" s="65"/>
    </row>
    <row r="211" ht="15">
      <c r="A211" s="65"/>
    </row>
  </sheetData>
  <mergeCells count="3">
    <mergeCell ref="A4:H4"/>
    <mergeCell ref="B7:D7"/>
    <mergeCell ref="F27:O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3" customFormat="1" ht="15.75">
      <c r="A1" s="23" t="s">
        <v>27</v>
      </c>
    </row>
    <row r="2" s="48" customFormat="1" ht="15.75"/>
    <row r="3" spans="1:10" s="48" customFormat="1" ht="15.75">
      <c r="A3" s="82" t="s">
        <v>131</v>
      </c>
      <c r="B3" s="82"/>
      <c r="C3" s="82"/>
      <c r="D3" s="82"/>
      <c r="E3" s="82"/>
      <c r="F3" s="82"/>
      <c r="G3" s="82"/>
      <c r="H3" s="82"/>
      <c r="I3" s="82"/>
      <c r="J3" s="82"/>
    </row>
    <row r="4" spans="1:10" s="48" customFormat="1" ht="15.75">
      <c r="A4" s="82"/>
      <c r="B4" s="82"/>
      <c r="C4" s="82"/>
      <c r="D4" s="82"/>
      <c r="E4" s="82"/>
      <c r="F4" s="82"/>
      <c r="G4" s="82"/>
      <c r="H4" s="82"/>
      <c r="I4" s="82"/>
      <c r="J4" s="82"/>
    </row>
    <row r="5" s="48" customFormat="1" ht="15.75"/>
    <row r="7" spans="1:10" ht="15">
      <c r="A7" s="90" t="s">
        <v>130</v>
      </c>
      <c r="B7" s="90"/>
      <c r="C7" s="90"/>
      <c r="D7" s="90"/>
      <c r="E7" s="90"/>
      <c r="F7" s="90"/>
      <c r="G7" s="90"/>
      <c r="H7" s="90"/>
      <c r="I7" s="90"/>
      <c r="J7" s="90"/>
    </row>
    <row r="8" spans="1:10" ht="15">
      <c r="A8" s="87" t="s">
        <v>112</v>
      </c>
      <c r="B8" s="89" t="s">
        <v>106</v>
      </c>
      <c r="C8" s="89"/>
      <c r="D8" s="89"/>
      <c r="E8" s="89" t="s">
        <v>2</v>
      </c>
      <c r="F8" s="89"/>
      <c r="G8" s="89"/>
      <c r="H8" s="89" t="s">
        <v>3</v>
      </c>
      <c r="I8" s="89"/>
      <c r="J8" s="89"/>
    </row>
    <row r="9" spans="1:10" s="24" customFormat="1" ht="31.5" customHeight="1">
      <c r="A9" s="88"/>
      <c r="B9" s="25" t="s">
        <v>22</v>
      </c>
      <c r="C9" s="25" t="s">
        <v>23</v>
      </c>
      <c r="D9" s="42" t="s">
        <v>104</v>
      </c>
      <c r="E9" s="25" t="s">
        <v>24</v>
      </c>
      <c r="F9" s="25" t="s">
        <v>23</v>
      </c>
      <c r="G9" s="42" t="s">
        <v>105</v>
      </c>
      <c r="H9" s="25" t="s">
        <v>25</v>
      </c>
      <c r="I9" s="25" t="s">
        <v>23</v>
      </c>
      <c r="J9" s="18" t="s">
        <v>26</v>
      </c>
    </row>
    <row r="10" spans="1:10" ht="15">
      <c r="A10" s="19" t="s">
        <v>7</v>
      </c>
      <c r="B10" s="77">
        <v>170</v>
      </c>
      <c r="C10" s="20">
        <f>'Población Badajoz'!E12</f>
        <v>3137</v>
      </c>
      <c r="D10" s="51">
        <f>B10/C10</f>
        <v>0.05419190309212624</v>
      </c>
      <c r="E10" s="77">
        <v>125</v>
      </c>
      <c r="F10" s="20">
        <f>'Población Badajoz'!F12</f>
        <v>2973</v>
      </c>
      <c r="G10" s="51">
        <f>E10/F10</f>
        <v>0.042045072317524385</v>
      </c>
      <c r="H10" s="20">
        <f>B10+E10</f>
        <v>295</v>
      </c>
      <c r="I10" s="20">
        <f>C10+F10</f>
        <v>6110</v>
      </c>
      <c r="J10" s="51">
        <f>H10/I10</f>
        <v>0.04828150572831424</v>
      </c>
    </row>
    <row r="11" spans="1:10" ht="15">
      <c r="A11" s="19" t="s">
        <v>8</v>
      </c>
      <c r="B11" s="77">
        <v>686</v>
      </c>
      <c r="C11" s="20">
        <f>'Población Badajoz'!E13</f>
        <v>4453</v>
      </c>
      <c r="D11" s="51">
        <f aca="true" t="shared" si="0" ref="D11:D20">B11/C11</f>
        <v>0.15405344711430496</v>
      </c>
      <c r="E11" s="77">
        <v>684</v>
      </c>
      <c r="F11" s="20">
        <f>'Población Badajoz'!F13</f>
        <v>4207</v>
      </c>
      <c r="G11" s="51">
        <f aca="true" t="shared" si="1" ref="G11:G20">E11/F11</f>
        <v>0.16258616591395295</v>
      </c>
      <c r="H11" s="20">
        <f aca="true" t="shared" si="2" ref="H11:H19">B11+E11</f>
        <v>1370</v>
      </c>
      <c r="I11" s="20">
        <f aca="true" t="shared" si="3" ref="I11:I19">C11+F11</f>
        <v>8660</v>
      </c>
      <c r="J11" s="51">
        <f aca="true" t="shared" si="4" ref="J11:J20">H11/I11</f>
        <v>0.1581986143187067</v>
      </c>
    </row>
    <row r="12" spans="1:10" ht="15">
      <c r="A12" s="19" t="s">
        <v>9</v>
      </c>
      <c r="B12" s="77">
        <v>1030</v>
      </c>
      <c r="C12" s="20">
        <f>'Población Badajoz'!E14</f>
        <v>4838</v>
      </c>
      <c r="D12" s="51">
        <f t="shared" si="0"/>
        <v>0.21289789169078133</v>
      </c>
      <c r="E12" s="77">
        <v>1160</v>
      </c>
      <c r="F12" s="20">
        <f>'Población Badajoz'!F14</f>
        <v>4738</v>
      </c>
      <c r="G12" s="51">
        <f t="shared" si="1"/>
        <v>0.2448290417897847</v>
      </c>
      <c r="H12" s="20">
        <f t="shared" si="2"/>
        <v>2190</v>
      </c>
      <c r="I12" s="20">
        <f t="shared" si="3"/>
        <v>9576</v>
      </c>
      <c r="J12" s="51">
        <f t="shared" si="4"/>
        <v>0.2286967418546366</v>
      </c>
    </row>
    <row r="13" spans="1:10" ht="15">
      <c r="A13" s="19" t="s">
        <v>10</v>
      </c>
      <c r="B13" s="77">
        <v>942</v>
      </c>
      <c r="C13" s="20">
        <f>'Población Badajoz'!E15</f>
        <v>5531</v>
      </c>
      <c r="D13" s="51">
        <f t="shared" si="0"/>
        <v>0.170312782498644</v>
      </c>
      <c r="E13" s="77">
        <v>1200</v>
      </c>
      <c r="F13" s="20">
        <f>'Población Badajoz'!F15</f>
        <v>5670</v>
      </c>
      <c r="G13" s="51">
        <f t="shared" si="1"/>
        <v>0.21164021164021163</v>
      </c>
      <c r="H13" s="20">
        <f t="shared" si="2"/>
        <v>2142</v>
      </c>
      <c r="I13" s="20">
        <f t="shared" si="3"/>
        <v>11201</v>
      </c>
      <c r="J13" s="51">
        <f t="shared" si="4"/>
        <v>0.19123292563164004</v>
      </c>
    </row>
    <row r="14" spans="1:10" ht="15">
      <c r="A14" s="19" t="s">
        <v>11</v>
      </c>
      <c r="B14" s="77">
        <v>1004</v>
      </c>
      <c r="C14" s="20">
        <f>'Población Badajoz'!E16</f>
        <v>6257</v>
      </c>
      <c r="D14" s="51">
        <f t="shared" si="0"/>
        <v>0.16046028448138086</v>
      </c>
      <c r="E14" s="77">
        <v>1352</v>
      </c>
      <c r="F14" s="20">
        <f>'Población Badajoz'!F16</f>
        <v>6418</v>
      </c>
      <c r="G14" s="51">
        <f t="shared" si="1"/>
        <v>0.21065752570894358</v>
      </c>
      <c r="H14" s="20">
        <f t="shared" si="2"/>
        <v>2356</v>
      </c>
      <c r="I14" s="20">
        <f t="shared" si="3"/>
        <v>12675</v>
      </c>
      <c r="J14" s="51">
        <f t="shared" si="4"/>
        <v>0.18587771203155817</v>
      </c>
    </row>
    <row r="15" spans="1:10" ht="15">
      <c r="A15" s="19" t="s">
        <v>12</v>
      </c>
      <c r="B15" s="77">
        <v>989</v>
      </c>
      <c r="C15" s="20">
        <f>'Población Badajoz'!E17</f>
        <v>6352</v>
      </c>
      <c r="D15" s="51">
        <f t="shared" si="0"/>
        <v>0.15569899244332494</v>
      </c>
      <c r="E15" s="77">
        <v>1294</v>
      </c>
      <c r="F15" s="20">
        <f>'Población Badajoz'!F17</f>
        <v>6166</v>
      </c>
      <c r="G15" s="51">
        <f t="shared" si="1"/>
        <v>0.20986052546221212</v>
      </c>
      <c r="H15" s="20">
        <f t="shared" si="2"/>
        <v>2283</v>
      </c>
      <c r="I15" s="20">
        <f t="shared" si="3"/>
        <v>12518</v>
      </c>
      <c r="J15" s="51">
        <f t="shared" si="4"/>
        <v>0.18237737657772807</v>
      </c>
    </row>
    <row r="16" spans="1:10" ht="15">
      <c r="A16" s="19" t="s">
        <v>13</v>
      </c>
      <c r="B16" s="77">
        <v>1069</v>
      </c>
      <c r="C16" s="20">
        <f>'Población Badajoz'!E18</f>
        <v>5659</v>
      </c>
      <c r="D16" s="51">
        <f t="shared" si="0"/>
        <v>0.18890263297402368</v>
      </c>
      <c r="E16" s="77">
        <v>1398</v>
      </c>
      <c r="F16" s="20">
        <f>'Población Badajoz'!F18</f>
        <v>6001</v>
      </c>
      <c r="G16" s="51">
        <f t="shared" si="1"/>
        <v>0.23296117313781037</v>
      </c>
      <c r="H16" s="20">
        <f t="shared" si="2"/>
        <v>2467</v>
      </c>
      <c r="I16" s="20">
        <f t="shared" si="3"/>
        <v>11660</v>
      </c>
      <c r="J16" s="51">
        <f t="shared" si="4"/>
        <v>0.2115780445969125</v>
      </c>
    </row>
    <row r="17" spans="1:10" ht="15">
      <c r="A17" s="19" t="s">
        <v>14</v>
      </c>
      <c r="B17" s="77">
        <v>1009</v>
      </c>
      <c r="C17" s="20">
        <f>'Población Badajoz'!E19</f>
        <v>5418</v>
      </c>
      <c r="D17" s="51">
        <f t="shared" si="0"/>
        <v>0.1862310815799188</v>
      </c>
      <c r="E17" s="77">
        <v>1213</v>
      </c>
      <c r="F17" s="20">
        <f>'Población Badajoz'!F19</f>
        <v>5797</v>
      </c>
      <c r="G17" s="51">
        <f t="shared" si="1"/>
        <v>0.20924616180783165</v>
      </c>
      <c r="H17" s="20">
        <f t="shared" si="2"/>
        <v>2222</v>
      </c>
      <c r="I17" s="20">
        <f t="shared" si="3"/>
        <v>11215</v>
      </c>
      <c r="J17" s="51">
        <f t="shared" si="4"/>
        <v>0.19812750780205082</v>
      </c>
    </row>
    <row r="18" spans="1:10" ht="15">
      <c r="A18" s="19" t="s">
        <v>15</v>
      </c>
      <c r="B18" s="77">
        <v>891</v>
      </c>
      <c r="C18" s="20">
        <f>'Población Badajoz'!E20</f>
        <v>4553</v>
      </c>
      <c r="D18" s="51">
        <f t="shared" si="0"/>
        <v>0.19569514605754448</v>
      </c>
      <c r="E18" s="77">
        <v>1021</v>
      </c>
      <c r="F18" s="20">
        <f>'Población Badajoz'!F20</f>
        <v>5012</v>
      </c>
      <c r="G18" s="51">
        <f t="shared" si="1"/>
        <v>0.20371109337589785</v>
      </c>
      <c r="H18" s="20">
        <f t="shared" si="2"/>
        <v>1912</v>
      </c>
      <c r="I18" s="20">
        <f t="shared" si="3"/>
        <v>9565</v>
      </c>
      <c r="J18" s="51">
        <f t="shared" si="4"/>
        <v>0.1998954521693675</v>
      </c>
    </row>
    <row r="19" spans="1:10" ht="15">
      <c r="A19" s="19" t="s">
        <v>16</v>
      </c>
      <c r="B19" s="77">
        <v>503</v>
      </c>
      <c r="C19" s="20">
        <f>'Población Badajoz'!E21</f>
        <v>3613</v>
      </c>
      <c r="D19" s="51">
        <f t="shared" si="0"/>
        <v>0.1392194851923609</v>
      </c>
      <c r="E19" s="77">
        <v>632</v>
      </c>
      <c r="F19" s="20">
        <f>'Población Badajoz'!F21</f>
        <v>4005</v>
      </c>
      <c r="G19" s="51">
        <f t="shared" si="1"/>
        <v>0.15780274656679152</v>
      </c>
      <c r="H19" s="20">
        <f t="shared" si="2"/>
        <v>1135</v>
      </c>
      <c r="I19" s="20">
        <f t="shared" si="3"/>
        <v>7618</v>
      </c>
      <c r="J19" s="51">
        <f t="shared" si="4"/>
        <v>0.14898923601995273</v>
      </c>
    </row>
    <row r="20" spans="1:10" ht="15.75">
      <c r="A20" s="26" t="s">
        <v>3</v>
      </c>
      <c r="B20" s="22">
        <f>SUM(B10:B19)</f>
        <v>8293</v>
      </c>
      <c r="C20" s="22">
        <f>SUM(C10:C19)</f>
        <v>49811</v>
      </c>
      <c r="D20" s="53">
        <f t="shared" si="0"/>
        <v>0.166489329666138</v>
      </c>
      <c r="E20" s="22">
        <f>SUM(E10:E19)</f>
        <v>10079</v>
      </c>
      <c r="F20" s="22">
        <f>SUM(F10:F19)</f>
        <v>50987</v>
      </c>
      <c r="G20" s="53">
        <f t="shared" si="1"/>
        <v>0.1976778394492714</v>
      </c>
      <c r="H20" s="22">
        <f>SUM(H10:H19)</f>
        <v>18372</v>
      </c>
      <c r="I20" s="22">
        <f>SUM(I10:I19)</f>
        <v>100798</v>
      </c>
      <c r="J20" s="53">
        <f t="shared" si="4"/>
        <v>0.1822655211412925</v>
      </c>
    </row>
    <row r="40" spans="2:8" ht="15">
      <c r="B40" s="86" t="s">
        <v>132</v>
      </c>
      <c r="C40" s="86"/>
      <c r="D40" s="86"/>
      <c r="E40" s="86"/>
      <c r="F40" s="86"/>
      <c r="G40" s="86"/>
      <c r="H40" s="86"/>
    </row>
    <row r="41" spans="2:8" ht="15">
      <c r="B41" s="86"/>
      <c r="C41" s="86"/>
      <c r="D41" s="86"/>
      <c r="E41" s="86"/>
      <c r="F41" s="86"/>
      <c r="G41" s="86"/>
      <c r="H41" s="86"/>
    </row>
    <row r="42" spans="2:8" ht="15">
      <c r="B42" s="86"/>
      <c r="C42" s="86"/>
      <c r="D42" s="86"/>
      <c r="E42" s="86"/>
      <c r="F42" s="86"/>
      <c r="G42" s="86"/>
      <c r="H42" s="86"/>
    </row>
  </sheetData>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11.421875" defaultRowHeight="15"/>
  <cols>
    <col min="1" max="4" width="11.421875" style="17" customWidth="1"/>
    <col min="5" max="5" width="12.57421875" style="17" customWidth="1"/>
    <col min="6" max="16384" width="11.421875" style="17" customWidth="1"/>
  </cols>
  <sheetData>
    <row r="1" ht="15.75">
      <c r="A1" s="23" t="s">
        <v>27</v>
      </c>
    </row>
    <row r="2" s="41" customFormat="1" ht="15.75">
      <c r="A2" s="48"/>
    </row>
    <row r="3" spans="1:8" s="41" customFormat="1" ht="17.25" customHeight="1">
      <c r="A3" s="82" t="s">
        <v>133</v>
      </c>
      <c r="B3" s="82"/>
      <c r="C3" s="82"/>
      <c r="D3" s="82"/>
      <c r="E3" s="82"/>
      <c r="F3" s="82"/>
      <c r="G3" s="82"/>
      <c r="H3" s="82"/>
    </row>
    <row r="4" spans="1:8" s="41" customFormat="1" ht="15">
      <c r="A4" s="82"/>
      <c r="B4" s="82"/>
      <c r="C4" s="82"/>
      <c r="D4" s="82"/>
      <c r="E4" s="82"/>
      <c r="F4" s="82"/>
      <c r="G4" s="82"/>
      <c r="H4" s="82"/>
    </row>
    <row r="6" spans="1:7" ht="15">
      <c r="A6" s="93" t="s">
        <v>130</v>
      </c>
      <c r="B6" s="93"/>
      <c r="C6" s="93"/>
      <c r="D6" s="93"/>
      <c r="E6" s="93"/>
      <c r="F6" s="93"/>
      <c r="G6" s="93"/>
    </row>
    <row r="7" spans="1:7" ht="15">
      <c r="A7" s="91" t="s">
        <v>112</v>
      </c>
      <c r="B7" s="93" t="s">
        <v>108</v>
      </c>
      <c r="C7" s="93"/>
      <c r="D7" s="93" t="s">
        <v>29</v>
      </c>
      <c r="E7" s="93"/>
      <c r="F7" s="93" t="s">
        <v>30</v>
      </c>
      <c r="G7" s="93"/>
    </row>
    <row r="8" spans="1:8" ht="38.25">
      <c r="A8" s="92"/>
      <c r="B8" s="42" t="s">
        <v>107</v>
      </c>
      <c r="C8" s="18" t="s">
        <v>31</v>
      </c>
      <c r="D8" s="18" t="s">
        <v>33</v>
      </c>
      <c r="E8" s="18" t="s">
        <v>31</v>
      </c>
      <c r="F8" s="18" t="s">
        <v>32</v>
      </c>
      <c r="G8" s="18" t="s">
        <v>34</v>
      </c>
      <c r="H8" s="16"/>
    </row>
    <row r="9" spans="1:7" ht="15">
      <c r="A9" s="19" t="s">
        <v>7</v>
      </c>
      <c r="B9" s="20">
        <f>'PEEA-Desempleo'!B10</f>
        <v>170</v>
      </c>
      <c r="C9" s="51">
        <f>B9/F9</f>
        <v>0.576271186440678</v>
      </c>
      <c r="D9" s="20">
        <f>'PEEA-Desempleo'!E10</f>
        <v>125</v>
      </c>
      <c r="E9" s="51">
        <f>D9/F9</f>
        <v>0.423728813559322</v>
      </c>
      <c r="F9" s="20">
        <f>B9+D9</f>
        <v>295</v>
      </c>
      <c r="G9" s="56">
        <f>F9/$F$19</f>
        <v>0.016057043326801655</v>
      </c>
    </row>
    <row r="10" spans="1:7" ht="15">
      <c r="A10" s="19" t="s">
        <v>8</v>
      </c>
      <c r="B10" s="20">
        <f>'PEEA-Desempleo'!B11</f>
        <v>686</v>
      </c>
      <c r="C10" s="51">
        <f aca="true" t="shared" si="0" ref="C10:C19">B10/F10</f>
        <v>0.5007299270072992</v>
      </c>
      <c r="D10" s="20">
        <f>'PEEA-Desempleo'!E11</f>
        <v>684</v>
      </c>
      <c r="E10" s="51">
        <f aca="true" t="shared" si="1" ref="E10:E19">D10/F10</f>
        <v>0.4992700729927007</v>
      </c>
      <c r="F10" s="20">
        <f aca="true" t="shared" si="2" ref="F10:F19">B10+D10</f>
        <v>1370</v>
      </c>
      <c r="G10" s="56">
        <f aca="true" t="shared" si="3" ref="G10:G19">F10/$F$19</f>
        <v>0.07456999782277379</v>
      </c>
    </row>
    <row r="11" spans="1:7" ht="15">
      <c r="A11" s="19" t="s">
        <v>9</v>
      </c>
      <c r="B11" s="20">
        <f>'PEEA-Desempleo'!B12</f>
        <v>1030</v>
      </c>
      <c r="C11" s="51">
        <f t="shared" si="0"/>
        <v>0.4703196347031963</v>
      </c>
      <c r="D11" s="20">
        <f>'PEEA-Desempleo'!E12</f>
        <v>1160</v>
      </c>
      <c r="E11" s="51">
        <f t="shared" si="1"/>
        <v>0.5296803652968036</v>
      </c>
      <c r="F11" s="20">
        <f t="shared" si="2"/>
        <v>2190</v>
      </c>
      <c r="G11" s="56">
        <f t="shared" si="3"/>
        <v>0.11920313520574788</v>
      </c>
    </row>
    <row r="12" spans="1:7" ht="15">
      <c r="A12" s="19" t="s">
        <v>10</v>
      </c>
      <c r="B12" s="20">
        <f>'PEEA-Desempleo'!B13</f>
        <v>942</v>
      </c>
      <c r="C12" s="51">
        <f t="shared" si="0"/>
        <v>0.43977591036414565</v>
      </c>
      <c r="D12" s="20">
        <f>'PEEA-Desempleo'!E13</f>
        <v>1200</v>
      </c>
      <c r="E12" s="51">
        <f t="shared" si="1"/>
        <v>0.5602240896358543</v>
      </c>
      <c r="F12" s="20">
        <f t="shared" si="2"/>
        <v>2142</v>
      </c>
      <c r="G12" s="56">
        <f t="shared" si="3"/>
        <v>0.11659046374918354</v>
      </c>
    </row>
    <row r="13" spans="1:7" ht="15">
      <c r="A13" s="19" t="s">
        <v>11</v>
      </c>
      <c r="B13" s="20">
        <f>'PEEA-Desempleo'!B14</f>
        <v>1004</v>
      </c>
      <c r="C13" s="51">
        <f t="shared" si="0"/>
        <v>0.42614601018675724</v>
      </c>
      <c r="D13" s="20">
        <f>'PEEA-Desempleo'!E14</f>
        <v>1352</v>
      </c>
      <c r="E13" s="51">
        <f t="shared" si="1"/>
        <v>0.5738539898132428</v>
      </c>
      <c r="F13" s="20">
        <f t="shared" si="2"/>
        <v>2356</v>
      </c>
      <c r="G13" s="56">
        <f t="shared" si="3"/>
        <v>0.12823862399303287</v>
      </c>
    </row>
    <row r="14" spans="1:7" ht="15">
      <c r="A14" s="19" t="s">
        <v>12</v>
      </c>
      <c r="B14" s="20">
        <f>'PEEA-Desempleo'!B15</f>
        <v>989</v>
      </c>
      <c r="C14" s="51">
        <f t="shared" si="0"/>
        <v>0.43320192728865525</v>
      </c>
      <c r="D14" s="20">
        <f>'PEEA-Desempleo'!E15</f>
        <v>1294</v>
      </c>
      <c r="E14" s="51">
        <f t="shared" si="1"/>
        <v>0.5667980727113447</v>
      </c>
      <c r="F14" s="20">
        <f t="shared" si="2"/>
        <v>2283</v>
      </c>
      <c r="G14" s="56">
        <f t="shared" si="3"/>
        <v>0.12426518615284128</v>
      </c>
    </row>
    <row r="15" spans="1:7" ht="15">
      <c r="A15" s="19" t="s">
        <v>13</v>
      </c>
      <c r="B15" s="20">
        <f>'PEEA-Desempleo'!B16</f>
        <v>1069</v>
      </c>
      <c r="C15" s="51">
        <f t="shared" si="0"/>
        <v>0.4333198216457235</v>
      </c>
      <c r="D15" s="20">
        <f>'PEEA-Desempleo'!E16</f>
        <v>1398</v>
      </c>
      <c r="E15" s="51">
        <f t="shared" si="1"/>
        <v>0.5666801783542764</v>
      </c>
      <c r="F15" s="20">
        <f t="shared" si="2"/>
        <v>2467</v>
      </c>
      <c r="G15" s="56">
        <f t="shared" si="3"/>
        <v>0.13428042673633792</v>
      </c>
    </row>
    <row r="16" spans="1:7" ht="15">
      <c r="A16" s="19" t="s">
        <v>14</v>
      </c>
      <c r="B16" s="20">
        <f>'PEEA-Desempleo'!B17</f>
        <v>1009</v>
      </c>
      <c r="C16" s="51">
        <f t="shared" si="0"/>
        <v>0.4540954095409541</v>
      </c>
      <c r="D16" s="20">
        <f>'PEEA-Desempleo'!E17</f>
        <v>1213</v>
      </c>
      <c r="E16" s="51">
        <f t="shared" si="1"/>
        <v>0.5459045904590459</v>
      </c>
      <c r="F16" s="20">
        <f t="shared" si="2"/>
        <v>2222</v>
      </c>
      <c r="G16" s="56">
        <f t="shared" si="3"/>
        <v>0.12094491617679076</v>
      </c>
    </row>
    <row r="17" spans="1:7" ht="15">
      <c r="A17" s="19" t="s">
        <v>15</v>
      </c>
      <c r="B17" s="20">
        <f>'PEEA-Desempleo'!B18</f>
        <v>891</v>
      </c>
      <c r="C17" s="51">
        <f t="shared" si="0"/>
        <v>0.4660041841004184</v>
      </c>
      <c r="D17" s="20">
        <f>'PEEA-Desempleo'!E18</f>
        <v>1021</v>
      </c>
      <c r="E17" s="51">
        <f t="shared" si="1"/>
        <v>0.5339958158995816</v>
      </c>
      <c r="F17" s="20">
        <f t="shared" si="2"/>
        <v>1912</v>
      </c>
      <c r="G17" s="56">
        <f t="shared" si="3"/>
        <v>0.10407141301981276</v>
      </c>
    </row>
    <row r="18" spans="1:7" ht="15">
      <c r="A18" s="19" t="s">
        <v>16</v>
      </c>
      <c r="B18" s="20">
        <f>'PEEA-Desempleo'!B19</f>
        <v>503</v>
      </c>
      <c r="C18" s="51">
        <f t="shared" si="0"/>
        <v>0.4431718061674009</v>
      </c>
      <c r="D18" s="20">
        <f>'PEEA-Desempleo'!E19</f>
        <v>632</v>
      </c>
      <c r="E18" s="51">
        <f t="shared" si="1"/>
        <v>0.5568281938325991</v>
      </c>
      <c r="F18" s="20">
        <f t="shared" si="2"/>
        <v>1135</v>
      </c>
      <c r="G18" s="56">
        <f t="shared" si="3"/>
        <v>0.06177879381667755</v>
      </c>
    </row>
    <row r="19" spans="1:7" ht="15.75">
      <c r="A19" s="26" t="s">
        <v>3</v>
      </c>
      <c r="B19" s="22">
        <f>SUM(B9:B18)</f>
        <v>8293</v>
      </c>
      <c r="C19" s="53">
        <f t="shared" si="0"/>
        <v>0.4513934247768343</v>
      </c>
      <c r="D19" s="22">
        <f>SUM(D9:D18)</f>
        <v>10079</v>
      </c>
      <c r="E19" s="53">
        <f t="shared" si="1"/>
        <v>0.5486065752231657</v>
      </c>
      <c r="F19" s="22">
        <f t="shared" si="2"/>
        <v>18372</v>
      </c>
      <c r="G19" s="57">
        <f t="shared" si="3"/>
        <v>1</v>
      </c>
    </row>
    <row r="39" spans="2:8" ht="15">
      <c r="B39" s="86" t="s">
        <v>134</v>
      </c>
      <c r="C39" s="86"/>
      <c r="D39" s="86"/>
      <c r="E39" s="86"/>
      <c r="F39" s="86"/>
      <c r="G39" s="86"/>
      <c r="H39" s="86"/>
    </row>
    <row r="40" spans="2:8" ht="15">
      <c r="B40" s="86"/>
      <c r="C40" s="86"/>
      <c r="D40" s="86"/>
      <c r="E40" s="86"/>
      <c r="F40" s="86"/>
      <c r="G40" s="86"/>
      <c r="H40" s="86"/>
    </row>
    <row r="41" spans="2:8" ht="15">
      <c r="B41" s="86"/>
      <c r="C41" s="86"/>
      <c r="D41" s="86"/>
      <c r="E41" s="86"/>
      <c r="F41" s="86"/>
      <c r="G41" s="86"/>
      <c r="H41" s="86"/>
    </row>
  </sheetData>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11.421875" defaultRowHeight="15"/>
  <cols>
    <col min="1" max="1" width="24.00390625" style="17" bestFit="1" customWidth="1"/>
    <col min="2" max="16384" width="11.421875" style="17" customWidth="1"/>
  </cols>
  <sheetData>
    <row r="1" ht="15.75">
      <c r="A1" s="48" t="s">
        <v>43</v>
      </c>
    </row>
    <row r="2" s="41" customFormat="1" ht="15.75">
      <c r="A2" s="48"/>
    </row>
    <row r="3" spans="1:7" s="41" customFormat="1" ht="17.25" customHeight="1">
      <c r="A3" s="82" t="s">
        <v>135</v>
      </c>
      <c r="B3" s="82"/>
      <c r="C3" s="82"/>
      <c r="D3" s="82"/>
      <c r="E3" s="82"/>
      <c r="F3" s="82"/>
      <c r="G3" s="82"/>
    </row>
    <row r="4" spans="1:7" s="41" customFormat="1" ht="15">
      <c r="A4" s="82"/>
      <c r="B4" s="82"/>
      <c r="C4" s="82"/>
      <c r="D4" s="82"/>
      <c r="E4" s="82"/>
      <c r="F4" s="82"/>
      <c r="G4" s="82"/>
    </row>
    <row r="5" ht="18" customHeight="1"/>
    <row r="6" spans="1:7" ht="15">
      <c r="A6" s="90" t="s">
        <v>130</v>
      </c>
      <c r="B6" s="90"/>
      <c r="C6" s="90"/>
      <c r="D6" s="90"/>
      <c r="E6" s="90"/>
      <c r="F6" s="90"/>
      <c r="G6" s="90"/>
    </row>
    <row r="7" spans="1:7" ht="15">
      <c r="A7" s="91" t="s">
        <v>113</v>
      </c>
      <c r="B7" s="90" t="s">
        <v>106</v>
      </c>
      <c r="C7" s="90"/>
      <c r="D7" s="90" t="s">
        <v>2</v>
      </c>
      <c r="E7" s="90"/>
      <c r="F7" s="90" t="s">
        <v>3</v>
      </c>
      <c r="G7" s="90"/>
    </row>
    <row r="8" spans="1:8" s="24" customFormat="1" ht="38.25">
      <c r="A8" s="92"/>
      <c r="B8" s="42" t="s">
        <v>107</v>
      </c>
      <c r="C8" s="42" t="s">
        <v>104</v>
      </c>
      <c r="D8" s="18" t="s">
        <v>33</v>
      </c>
      <c r="E8" s="42" t="s">
        <v>105</v>
      </c>
      <c r="F8" s="18" t="s">
        <v>32</v>
      </c>
      <c r="G8" s="18" t="s">
        <v>35</v>
      </c>
      <c r="H8" s="27"/>
    </row>
    <row r="9" spans="1:7" ht="15">
      <c r="A9" s="29" t="s">
        <v>36</v>
      </c>
      <c r="B9" s="63">
        <v>65</v>
      </c>
      <c r="C9" s="51">
        <f>B9/$F$18</f>
        <v>0.0035379925974308732</v>
      </c>
      <c r="D9" s="63">
        <v>114</v>
      </c>
      <c r="E9" s="51">
        <f>D9/$F$18</f>
        <v>0.0062050947093403004</v>
      </c>
      <c r="F9" s="20">
        <f>B9+D9</f>
        <v>179</v>
      </c>
      <c r="G9" s="51">
        <f>F9/$F$18</f>
        <v>0.009743087306771174</v>
      </c>
    </row>
    <row r="10" spans="1:7" ht="15">
      <c r="A10" s="29" t="s">
        <v>37</v>
      </c>
      <c r="B10" s="63">
        <v>1861</v>
      </c>
      <c r="C10" s="51">
        <f aca="true" t="shared" si="0" ref="C10:C18">B10/$F$18</f>
        <v>0.10129544959721315</v>
      </c>
      <c r="D10" s="63">
        <v>2045</v>
      </c>
      <c r="E10" s="51">
        <f aca="true" t="shared" si="1" ref="E10:E18">D10/$F$18</f>
        <v>0.11131069018070977</v>
      </c>
      <c r="F10" s="20">
        <f aca="true" t="shared" si="2" ref="F10:F18">B10+D10</f>
        <v>3906</v>
      </c>
      <c r="G10" s="51">
        <f aca="true" t="shared" si="3" ref="G10:G18">F10/$F$18</f>
        <v>0.21260613977792292</v>
      </c>
    </row>
    <row r="11" spans="1:7" ht="15">
      <c r="A11" s="29" t="s">
        <v>38</v>
      </c>
      <c r="B11" s="63">
        <v>4415</v>
      </c>
      <c r="C11" s="51">
        <f t="shared" si="0"/>
        <v>0.24031134334857393</v>
      </c>
      <c r="D11" s="63">
        <v>4468</v>
      </c>
      <c r="E11" s="51">
        <f t="shared" si="1"/>
        <v>0.2431961680818637</v>
      </c>
      <c r="F11" s="20">
        <f t="shared" si="2"/>
        <v>8883</v>
      </c>
      <c r="G11" s="51">
        <f t="shared" si="3"/>
        <v>0.48350751143043763</v>
      </c>
    </row>
    <row r="12" spans="1:7" ht="15">
      <c r="A12" s="29" t="s">
        <v>39</v>
      </c>
      <c r="B12" s="63">
        <v>4</v>
      </c>
      <c r="C12" s="51">
        <f t="shared" si="0"/>
        <v>0.00021772262138036142</v>
      </c>
      <c r="D12" s="63">
        <v>10</v>
      </c>
      <c r="E12" s="51">
        <f t="shared" si="1"/>
        <v>0.0005443065534509035</v>
      </c>
      <c r="F12" s="20">
        <f t="shared" si="2"/>
        <v>14</v>
      </c>
      <c r="G12" s="51">
        <f t="shared" si="3"/>
        <v>0.0007620291748312649</v>
      </c>
    </row>
    <row r="13" spans="1:7" ht="15">
      <c r="A13" s="29" t="s">
        <v>40</v>
      </c>
      <c r="B13" s="63">
        <v>493</v>
      </c>
      <c r="C13" s="51">
        <f t="shared" si="0"/>
        <v>0.026834313085129544</v>
      </c>
      <c r="D13" s="63">
        <v>643</v>
      </c>
      <c r="E13" s="51">
        <f t="shared" si="1"/>
        <v>0.0349989113868931</v>
      </c>
      <c r="F13" s="20">
        <f t="shared" si="2"/>
        <v>1136</v>
      </c>
      <c r="G13" s="51">
        <f t="shared" si="3"/>
        <v>0.06183322447202264</v>
      </c>
    </row>
    <row r="14" spans="1:7" ht="15">
      <c r="A14" s="29" t="s">
        <v>41</v>
      </c>
      <c r="B14" s="63">
        <v>427</v>
      </c>
      <c r="C14" s="51">
        <f t="shared" si="0"/>
        <v>0.02324188983235358</v>
      </c>
      <c r="D14" s="63">
        <v>899</v>
      </c>
      <c r="E14" s="51">
        <f t="shared" si="1"/>
        <v>0.04893315915523623</v>
      </c>
      <c r="F14" s="20">
        <f t="shared" si="2"/>
        <v>1326</v>
      </c>
      <c r="G14" s="51">
        <f t="shared" si="3"/>
        <v>0.07217504898758981</v>
      </c>
    </row>
    <row r="15" spans="1:7" ht="15">
      <c r="A15" s="29" t="s">
        <v>42</v>
      </c>
      <c r="B15" s="63">
        <v>389</v>
      </c>
      <c r="C15" s="51">
        <f t="shared" si="0"/>
        <v>0.02117352492924015</v>
      </c>
      <c r="D15" s="63">
        <v>499</v>
      </c>
      <c r="E15" s="51">
        <f t="shared" si="1"/>
        <v>0.02716089701720009</v>
      </c>
      <c r="F15" s="20">
        <f t="shared" si="2"/>
        <v>888</v>
      </c>
      <c r="G15" s="51">
        <f t="shared" si="3"/>
        <v>0.048334421946440234</v>
      </c>
    </row>
    <row r="16" spans="1:7" ht="15">
      <c r="A16" s="29" t="s">
        <v>122</v>
      </c>
      <c r="B16" s="63">
        <v>326</v>
      </c>
      <c r="C16" s="51">
        <f t="shared" si="0"/>
        <v>0.017744393642499457</v>
      </c>
      <c r="D16" s="63">
        <v>782</v>
      </c>
      <c r="E16" s="51">
        <f t="shared" si="1"/>
        <v>0.04256477247986066</v>
      </c>
      <c r="F16" s="20">
        <f t="shared" si="2"/>
        <v>1108</v>
      </c>
      <c r="G16" s="51">
        <f t="shared" si="3"/>
        <v>0.06030916612236011</v>
      </c>
    </row>
    <row r="17" spans="1:7" ht="15">
      <c r="A17" s="29" t="s">
        <v>123</v>
      </c>
      <c r="B17" s="63">
        <v>313</v>
      </c>
      <c r="C17" s="51">
        <f t="shared" si="0"/>
        <v>0.01703679512301328</v>
      </c>
      <c r="D17" s="63">
        <v>619</v>
      </c>
      <c r="E17" s="51">
        <f t="shared" si="1"/>
        <v>0.03369257565861093</v>
      </c>
      <c r="F17" s="20">
        <f t="shared" si="2"/>
        <v>932</v>
      </c>
      <c r="G17" s="51">
        <f t="shared" si="3"/>
        <v>0.05072937078162421</v>
      </c>
    </row>
    <row r="18" spans="1:7" ht="15.75">
      <c r="A18" s="21" t="s">
        <v>30</v>
      </c>
      <c r="B18" s="22">
        <f>SUM(B9:B17)</f>
        <v>8293</v>
      </c>
      <c r="C18" s="53">
        <f t="shared" si="0"/>
        <v>0.4513934247768343</v>
      </c>
      <c r="D18" s="22">
        <f>SUM(D9:D17)</f>
        <v>10079</v>
      </c>
      <c r="E18" s="53">
        <f t="shared" si="1"/>
        <v>0.5486065752231657</v>
      </c>
      <c r="F18" s="22">
        <f t="shared" si="2"/>
        <v>18372</v>
      </c>
      <c r="G18" s="53">
        <f t="shared" si="3"/>
        <v>1</v>
      </c>
    </row>
    <row r="40" spans="2:8" ht="15">
      <c r="B40" s="86" t="s">
        <v>136</v>
      </c>
      <c r="C40" s="86"/>
      <c r="D40" s="86"/>
      <c r="E40" s="86"/>
      <c r="F40" s="86"/>
      <c r="G40" s="86"/>
      <c r="H40" s="86"/>
    </row>
    <row r="41" spans="2:8" ht="15">
      <c r="B41" s="86"/>
      <c r="C41" s="86"/>
      <c r="D41" s="86"/>
      <c r="E41" s="86"/>
      <c r="F41" s="86"/>
      <c r="G41" s="86"/>
      <c r="H41" s="86"/>
    </row>
    <row r="42" spans="2:8" ht="15">
      <c r="B42" s="86"/>
      <c r="C42" s="86"/>
      <c r="D42" s="86"/>
      <c r="E42" s="86"/>
      <c r="F42" s="86"/>
      <c r="G42" s="86"/>
      <c r="H42" s="86"/>
    </row>
  </sheetData>
  <mergeCells count="7">
    <mergeCell ref="A3:G4"/>
    <mergeCell ref="A7:A8"/>
    <mergeCell ref="B40:H42"/>
    <mergeCell ref="A6:G6"/>
    <mergeCell ref="B7:C7"/>
    <mergeCell ref="D7:E7"/>
    <mergeCell ref="F7:G7"/>
  </mergeCells>
  <printOptions/>
  <pageMargins left="0.7" right="0.7" top="0.75" bottom="0.75" header="0.3" footer="0.3"/>
  <pageSetup orientation="portrait" paperSize="9"/>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topLeftCell="A1"/>
  </sheetViews>
  <sheetFormatPr defaultColWidth="11.421875" defaultRowHeight="15"/>
  <cols>
    <col min="1" max="1" width="24.00390625" style="32" bestFit="1" customWidth="1"/>
    <col min="2" max="16384" width="11.421875" style="32" customWidth="1"/>
  </cols>
  <sheetData>
    <row r="1" ht="15.75">
      <c r="A1" s="39" t="s">
        <v>43</v>
      </c>
    </row>
    <row r="2" s="41" customFormat="1" ht="15.75">
      <c r="A2" s="48"/>
    </row>
    <row r="3" spans="1:10" s="41" customFormat="1" ht="15">
      <c r="A3" s="94" t="s">
        <v>137</v>
      </c>
      <c r="B3" s="94"/>
      <c r="C3" s="94"/>
      <c r="D3" s="94"/>
      <c r="E3" s="94"/>
      <c r="F3" s="94"/>
      <c r="G3" s="94"/>
      <c r="H3" s="94"/>
      <c r="I3" s="94"/>
      <c r="J3" s="94"/>
    </row>
    <row r="4" s="41" customFormat="1" ht="15.75">
      <c r="A4" s="48"/>
    </row>
    <row r="6" spans="1:24" ht="15">
      <c r="A6" s="93" t="s">
        <v>130</v>
      </c>
      <c r="B6" s="93"/>
      <c r="C6" s="93"/>
      <c r="D6" s="93"/>
      <c r="E6" s="93"/>
      <c r="F6" s="93"/>
      <c r="G6" s="93"/>
      <c r="H6" s="93"/>
      <c r="I6" s="93"/>
      <c r="J6" s="93"/>
      <c r="K6" s="93"/>
      <c r="L6" s="93"/>
      <c r="M6" s="93"/>
      <c r="N6" s="93"/>
      <c r="O6" s="93"/>
      <c r="P6" s="93"/>
      <c r="Q6" s="93"/>
      <c r="R6" s="93"/>
      <c r="S6" s="93"/>
      <c r="T6" s="93"/>
      <c r="U6" s="93"/>
      <c r="V6" s="93"/>
      <c r="W6" s="93"/>
      <c r="X6" s="93"/>
    </row>
    <row r="7" spans="1:24" ht="15">
      <c r="A7" s="87" t="s">
        <v>113</v>
      </c>
      <c r="B7" s="95" t="s">
        <v>7</v>
      </c>
      <c r="C7" s="95"/>
      <c r="D7" s="95" t="s">
        <v>44</v>
      </c>
      <c r="E7" s="95"/>
      <c r="F7" s="95" t="s">
        <v>45</v>
      </c>
      <c r="G7" s="95"/>
      <c r="H7" s="95" t="s">
        <v>46</v>
      </c>
      <c r="I7" s="95"/>
      <c r="J7" s="95" t="s">
        <v>47</v>
      </c>
      <c r="K7" s="95"/>
      <c r="L7" s="95" t="s">
        <v>48</v>
      </c>
      <c r="M7" s="95"/>
      <c r="N7" s="95" t="s">
        <v>49</v>
      </c>
      <c r="O7" s="95"/>
      <c r="P7" s="95" t="s">
        <v>50</v>
      </c>
      <c r="Q7" s="95"/>
      <c r="R7" s="95" t="s">
        <v>51</v>
      </c>
      <c r="S7" s="95"/>
      <c r="T7" s="95" t="s">
        <v>52</v>
      </c>
      <c r="U7" s="95"/>
      <c r="V7" s="95" t="s">
        <v>30</v>
      </c>
      <c r="W7" s="95"/>
      <c r="X7" s="96" t="s">
        <v>30</v>
      </c>
    </row>
    <row r="8" spans="1:24" ht="15">
      <c r="A8" s="88"/>
      <c r="B8" s="52" t="s">
        <v>106</v>
      </c>
      <c r="C8" s="34" t="s">
        <v>2</v>
      </c>
      <c r="D8" s="52" t="s">
        <v>106</v>
      </c>
      <c r="E8" s="34" t="s">
        <v>2</v>
      </c>
      <c r="F8" s="52" t="s">
        <v>106</v>
      </c>
      <c r="G8" s="34" t="s">
        <v>2</v>
      </c>
      <c r="H8" s="52" t="s">
        <v>106</v>
      </c>
      <c r="I8" s="34" t="s">
        <v>2</v>
      </c>
      <c r="J8" s="52" t="s">
        <v>106</v>
      </c>
      <c r="K8" s="34" t="s">
        <v>2</v>
      </c>
      <c r="L8" s="52" t="s">
        <v>106</v>
      </c>
      <c r="M8" s="34" t="s">
        <v>2</v>
      </c>
      <c r="N8" s="52" t="s">
        <v>106</v>
      </c>
      <c r="O8" s="34" t="s">
        <v>2</v>
      </c>
      <c r="P8" s="52" t="s">
        <v>106</v>
      </c>
      <c r="Q8" s="34" t="s">
        <v>2</v>
      </c>
      <c r="R8" s="52" t="s">
        <v>106</v>
      </c>
      <c r="S8" s="34" t="s">
        <v>2</v>
      </c>
      <c r="T8" s="52" t="s">
        <v>106</v>
      </c>
      <c r="U8" s="34" t="s">
        <v>2</v>
      </c>
      <c r="V8" s="52" t="s">
        <v>106</v>
      </c>
      <c r="W8" s="34" t="s">
        <v>2</v>
      </c>
      <c r="X8" s="97"/>
    </row>
    <row r="9" spans="1:24" ht="15">
      <c r="A9" s="29" t="s">
        <v>36</v>
      </c>
      <c r="B9" s="78">
        <v>0</v>
      </c>
      <c r="C9" s="78">
        <v>0</v>
      </c>
      <c r="D9" s="78">
        <v>2</v>
      </c>
      <c r="E9" s="78">
        <v>1</v>
      </c>
      <c r="F9" s="78">
        <v>3</v>
      </c>
      <c r="G9" s="78">
        <v>1</v>
      </c>
      <c r="H9" s="78">
        <v>1</v>
      </c>
      <c r="I9" s="78">
        <v>5</v>
      </c>
      <c r="J9" s="78">
        <v>2</v>
      </c>
      <c r="K9" s="78">
        <v>3</v>
      </c>
      <c r="L9" s="78">
        <v>3</v>
      </c>
      <c r="M9" s="78">
        <v>8</v>
      </c>
      <c r="N9" s="78">
        <v>8</v>
      </c>
      <c r="O9" s="78">
        <v>17</v>
      </c>
      <c r="P9" s="78">
        <v>14</v>
      </c>
      <c r="Q9" s="78">
        <v>13</v>
      </c>
      <c r="R9" s="78">
        <v>17</v>
      </c>
      <c r="S9" s="78">
        <v>38</v>
      </c>
      <c r="T9" s="78">
        <v>15</v>
      </c>
      <c r="U9" s="78">
        <v>28</v>
      </c>
      <c r="V9" s="28">
        <f>B9+D9+F9+H9+J9+L9+N9+P9+R9+T9</f>
        <v>65</v>
      </c>
      <c r="W9" s="28">
        <f>C9+E9+G9+I9+K9+M9+O9+Q9+S9+U9</f>
        <v>114</v>
      </c>
      <c r="X9" s="28">
        <f>V9+W9</f>
        <v>179</v>
      </c>
    </row>
    <row r="10" spans="1:24" ht="15">
      <c r="A10" s="29" t="s">
        <v>37</v>
      </c>
      <c r="B10" s="78">
        <v>80</v>
      </c>
      <c r="C10" s="78">
        <v>59</v>
      </c>
      <c r="D10" s="78">
        <v>175</v>
      </c>
      <c r="E10" s="78">
        <v>141</v>
      </c>
      <c r="F10" s="78">
        <v>182</v>
      </c>
      <c r="G10" s="78">
        <v>180</v>
      </c>
      <c r="H10" s="78">
        <v>103</v>
      </c>
      <c r="I10" s="78">
        <v>135</v>
      </c>
      <c r="J10" s="78">
        <v>122</v>
      </c>
      <c r="K10" s="78">
        <v>153</v>
      </c>
      <c r="L10" s="78">
        <v>133</v>
      </c>
      <c r="M10" s="78">
        <v>168</v>
      </c>
      <c r="N10" s="78">
        <v>260</v>
      </c>
      <c r="O10" s="78">
        <v>316</v>
      </c>
      <c r="P10" s="78">
        <v>315</v>
      </c>
      <c r="Q10" s="78">
        <v>318</v>
      </c>
      <c r="R10" s="78">
        <v>283</v>
      </c>
      <c r="S10" s="78">
        <v>310</v>
      </c>
      <c r="T10" s="78">
        <v>208</v>
      </c>
      <c r="U10" s="78">
        <v>265</v>
      </c>
      <c r="V10" s="28">
        <f aca="true" t="shared" si="0" ref="V10:V17">B10+D10+F10+H10+J10+L10+N10+P10+R10+T10</f>
        <v>1861</v>
      </c>
      <c r="W10" s="28">
        <f aca="true" t="shared" si="1" ref="W10:W17">C10+E10+G10+I10+K10+M10+O10+Q10+S10+U10</f>
        <v>2045</v>
      </c>
      <c r="X10" s="28">
        <f aca="true" t="shared" si="2" ref="X10:X17">V10+W10</f>
        <v>3906</v>
      </c>
    </row>
    <row r="11" spans="1:24" ht="15">
      <c r="A11" s="29" t="s">
        <v>38</v>
      </c>
      <c r="B11" s="78">
        <v>79</v>
      </c>
      <c r="C11" s="78">
        <v>54</v>
      </c>
      <c r="D11" s="78">
        <v>341</v>
      </c>
      <c r="E11" s="78">
        <v>327</v>
      </c>
      <c r="F11" s="78">
        <v>494</v>
      </c>
      <c r="G11" s="78">
        <v>473</v>
      </c>
      <c r="H11" s="78">
        <v>548</v>
      </c>
      <c r="I11" s="78">
        <v>518</v>
      </c>
      <c r="J11" s="78">
        <v>558</v>
      </c>
      <c r="K11" s="78">
        <v>546</v>
      </c>
      <c r="L11" s="78">
        <v>619</v>
      </c>
      <c r="M11" s="78">
        <v>593</v>
      </c>
      <c r="N11" s="78">
        <v>575</v>
      </c>
      <c r="O11" s="78">
        <v>658</v>
      </c>
      <c r="P11" s="78">
        <v>522</v>
      </c>
      <c r="Q11" s="78">
        <v>575</v>
      </c>
      <c r="R11" s="78">
        <v>459</v>
      </c>
      <c r="S11" s="78">
        <v>454</v>
      </c>
      <c r="T11" s="78">
        <v>220</v>
      </c>
      <c r="U11" s="78">
        <v>270</v>
      </c>
      <c r="V11" s="28">
        <f t="shared" si="0"/>
        <v>4415</v>
      </c>
      <c r="W11" s="28">
        <f t="shared" si="1"/>
        <v>4468</v>
      </c>
      <c r="X11" s="28">
        <f t="shared" si="2"/>
        <v>8883</v>
      </c>
    </row>
    <row r="12" spans="1:24" ht="15">
      <c r="A12" s="29" t="s">
        <v>53</v>
      </c>
      <c r="B12" s="78">
        <v>0</v>
      </c>
      <c r="C12" s="78">
        <v>0</v>
      </c>
      <c r="D12" s="78">
        <v>0</v>
      </c>
      <c r="E12" s="78">
        <v>4</v>
      </c>
      <c r="F12" s="78">
        <v>3</v>
      </c>
      <c r="G12" s="78">
        <v>0</v>
      </c>
      <c r="H12" s="78">
        <v>1</v>
      </c>
      <c r="I12" s="78">
        <v>2</v>
      </c>
      <c r="J12" s="78">
        <v>0</v>
      </c>
      <c r="K12" s="78">
        <v>0</v>
      </c>
      <c r="L12" s="78">
        <v>0</v>
      </c>
      <c r="M12" s="78">
        <v>1</v>
      </c>
      <c r="N12" s="78">
        <v>0</v>
      </c>
      <c r="O12" s="78">
        <v>0</v>
      </c>
      <c r="P12" s="78">
        <v>0</v>
      </c>
      <c r="Q12" s="78">
        <v>2</v>
      </c>
      <c r="R12" s="78">
        <v>0</v>
      </c>
      <c r="S12" s="78">
        <v>0</v>
      </c>
      <c r="T12" s="78">
        <v>0</v>
      </c>
      <c r="U12" s="78">
        <v>1</v>
      </c>
      <c r="V12" s="28">
        <f t="shared" si="0"/>
        <v>4</v>
      </c>
      <c r="W12" s="28">
        <f t="shared" si="1"/>
        <v>10</v>
      </c>
      <c r="X12" s="28">
        <f t="shared" si="2"/>
        <v>14</v>
      </c>
    </row>
    <row r="13" spans="1:24" ht="15">
      <c r="A13" s="29" t="s">
        <v>40</v>
      </c>
      <c r="B13" s="78">
        <v>8</v>
      </c>
      <c r="C13" s="78">
        <v>8</v>
      </c>
      <c r="D13" s="78">
        <v>57</v>
      </c>
      <c r="E13" s="78">
        <v>33</v>
      </c>
      <c r="F13" s="78">
        <v>82</v>
      </c>
      <c r="G13" s="78">
        <v>72</v>
      </c>
      <c r="H13" s="78">
        <v>62</v>
      </c>
      <c r="I13" s="78">
        <v>68</v>
      </c>
      <c r="J13" s="78">
        <v>54</v>
      </c>
      <c r="K13" s="78">
        <v>113</v>
      </c>
      <c r="L13" s="78">
        <v>54</v>
      </c>
      <c r="M13" s="78">
        <v>95</v>
      </c>
      <c r="N13" s="78">
        <v>60</v>
      </c>
      <c r="O13" s="78">
        <v>91</v>
      </c>
      <c r="P13" s="78">
        <v>45</v>
      </c>
      <c r="Q13" s="78">
        <v>71</v>
      </c>
      <c r="R13" s="78">
        <v>48</v>
      </c>
      <c r="S13" s="78">
        <v>69</v>
      </c>
      <c r="T13" s="78">
        <v>23</v>
      </c>
      <c r="U13" s="78">
        <v>23</v>
      </c>
      <c r="V13" s="28">
        <f t="shared" si="0"/>
        <v>493</v>
      </c>
      <c r="W13" s="28">
        <f t="shared" si="1"/>
        <v>643</v>
      </c>
      <c r="X13" s="28">
        <f t="shared" si="2"/>
        <v>1136</v>
      </c>
    </row>
    <row r="14" spans="1:24" ht="15">
      <c r="A14" s="29" t="s">
        <v>41</v>
      </c>
      <c r="B14" s="78">
        <v>3</v>
      </c>
      <c r="C14" s="78">
        <v>4</v>
      </c>
      <c r="D14" s="78">
        <v>51</v>
      </c>
      <c r="E14" s="78">
        <v>74</v>
      </c>
      <c r="F14" s="78">
        <v>63</v>
      </c>
      <c r="G14" s="78">
        <v>101</v>
      </c>
      <c r="H14" s="78">
        <v>59</v>
      </c>
      <c r="I14" s="78">
        <v>121</v>
      </c>
      <c r="J14" s="78">
        <v>72</v>
      </c>
      <c r="K14" s="78">
        <v>152</v>
      </c>
      <c r="L14" s="78">
        <v>47</v>
      </c>
      <c r="M14" s="78">
        <v>105</v>
      </c>
      <c r="N14" s="78">
        <v>57</v>
      </c>
      <c r="O14" s="78">
        <v>126</v>
      </c>
      <c r="P14" s="78">
        <v>34</v>
      </c>
      <c r="Q14" s="78">
        <v>117</v>
      </c>
      <c r="R14" s="78">
        <v>32</v>
      </c>
      <c r="S14" s="78">
        <v>74</v>
      </c>
      <c r="T14" s="78">
        <v>9</v>
      </c>
      <c r="U14" s="78">
        <v>25</v>
      </c>
      <c r="V14" s="28">
        <f t="shared" si="0"/>
        <v>427</v>
      </c>
      <c r="W14" s="28">
        <f t="shared" si="1"/>
        <v>899</v>
      </c>
      <c r="X14" s="28">
        <f t="shared" si="2"/>
        <v>1326</v>
      </c>
    </row>
    <row r="15" spans="1:24" ht="15">
      <c r="A15" s="29" t="s">
        <v>42</v>
      </c>
      <c r="B15" s="78">
        <v>0</v>
      </c>
      <c r="C15" s="78">
        <v>0</v>
      </c>
      <c r="D15" s="78">
        <v>32</v>
      </c>
      <c r="E15" s="78">
        <v>30</v>
      </c>
      <c r="F15" s="78">
        <v>72</v>
      </c>
      <c r="G15" s="78">
        <v>84</v>
      </c>
      <c r="H15" s="78">
        <v>60</v>
      </c>
      <c r="I15" s="78">
        <v>76</v>
      </c>
      <c r="J15" s="78">
        <v>59</v>
      </c>
      <c r="K15" s="78">
        <v>104</v>
      </c>
      <c r="L15" s="78">
        <v>52</v>
      </c>
      <c r="M15" s="78">
        <v>91</v>
      </c>
      <c r="N15" s="78">
        <v>50</v>
      </c>
      <c r="O15" s="78">
        <v>64</v>
      </c>
      <c r="P15" s="78">
        <v>33</v>
      </c>
      <c r="Q15" s="78">
        <v>35</v>
      </c>
      <c r="R15" s="78">
        <v>20</v>
      </c>
      <c r="S15" s="78">
        <v>14</v>
      </c>
      <c r="T15" s="78">
        <v>11</v>
      </c>
      <c r="U15" s="78">
        <v>1</v>
      </c>
      <c r="V15" s="28">
        <f t="shared" si="0"/>
        <v>389</v>
      </c>
      <c r="W15" s="28">
        <f t="shared" si="1"/>
        <v>499</v>
      </c>
      <c r="X15" s="28">
        <f t="shared" si="2"/>
        <v>888</v>
      </c>
    </row>
    <row r="16" spans="1:24" ht="15">
      <c r="A16" s="29" t="s">
        <v>122</v>
      </c>
      <c r="B16" s="78">
        <v>0</v>
      </c>
      <c r="C16" s="78">
        <v>0</v>
      </c>
      <c r="D16" s="78">
        <v>25</v>
      </c>
      <c r="E16" s="78">
        <v>62</v>
      </c>
      <c r="F16" s="78">
        <v>69</v>
      </c>
      <c r="G16" s="78">
        <v>139</v>
      </c>
      <c r="H16" s="78">
        <v>45</v>
      </c>
      <c r="I16" s="78">
        <v>129</v>
      </c>
      <c r="J16" s="78">
        <v>60</v>
      </c>
      <c r="K16" s="78">
        <v>138</v>
      </c>
      <c r="L16" s="78">
        <v>43</v>
      </c>
      <c r="M16" s="78">
        <v>137</v>
      </c>
      <c r="N16" s="78">
        <v>35</v>
      </c>
      <c r="O16" s="78">
        <v>68</v>
      </c>
      <c r="P16" s="78">
        <v>21</v>
      </c>
      <c r="Q16" s="78">
        <v>50</v>
      </c>
      <c r="R16" s="78">
        <v>21</v>
      </c>
      <c r="S16" s="78">
        <v>43</v>
      </c>
      <c r="T16" s="78">
        <v>7</v>
      </c>
      <c r="U16" s="78">
        <v>16</v>
      </c>
      <c r="V16" s="28">
        <f t="shared" si="0"/>
        <v>326</v>
      </c>
      <c r="W16" s="28">
        <f t="shared" si="1"/>
        <v>782</v>
      </c>
      <c r="X16" s="28">
        <f t="shared" si="2"/>
        <v>1108</v>
      </c>
    </row>
    <row r="17" spans="1:24" ht="15">
      <c r="A17" s="29" t="s">
        <v>124</v>
      </c>
      <c r="B17" s="78">
        <v>0</v>
      </c>
      <c r="C17" s="78">
        <v>0</v>
      </c>
      <c r="D17" s="78">
        <v>3</v>
      </c>
      <c r="E17" s="78">
        <v>12</v>
      </c>
      <c r="F17" s="78">
        <v>62</v>
      </c>
      <c r="G17" s="78">
        <v>110</v>
      </c>
      <c r="H17" s="78">
        <v>63</v>
      </c>
      <c r="I17" s="78">
        <v>146</v>
      </c>
      <c r="J17" s="78">
        <v>77</v>
      </c>
      <c r="K17" s="78">
        <v>143</v>
      </c>
      <c r="L17" s="78">
        <v>38</v>
      </c>
      <c r="M17" s="78">
        <v>96</v>
      </c>
      <c r="N17" s="78">
        <v>24</v>
      </c>
      <c r="O17" s="78">
        <v>58</v>
      </c>
      <c r="P17" s="78">
        <v>25</v>
      </c>
      <c r="Q17" s="78">
        <v>32</v>
      </c>
      <c r="R17" s="78">
        <v>11</v>
      </c>
      <c r="S17" s="78">
        <v>19</v>
      </c>
      <c r="T17" s="78">
        <v>10</v>
      </c>
      <c r="U17" s="78">
        <v>3</v>
      </c>
      <c r="V17" s="28">
        <f t="shared" si="0"/>
        <v>313</v>
      </c>
      <c r="W17" s="28">
        <f t="shared" si="1"/>
        <v>619</v>
      </c>
      <c r="X17" s="28">
        <f t="shared" si="2"/>
        <v>932</v>
      </c>
    </row>
    <row r="18" spans="1:24" s="35" customFormat="1" ht="15.75">
      <c r="A18" s="33" t="s">
        <v>30</v>
      </c>
      <c r="B18" s="22">
        <f>SUM(B9:B17)</f>
        <v>170</v>
      </c>
      <c r="C18" s="22">
        <f aca="true" t="shared" si="3" ref="C18:X18">SUM(C9:C17)</f>
        <v>125</v>
      </c>
      <c r="D18" s="22">
        <f t="shared" si="3"/>
        <v>686</v>
      </c>
      <c r="E18" s="22">
        <f t="shared" si="3"/>
        <v>684</v>
      </c>
      <c r="F18" s="22">
        <f t="shared" si="3"/>
        <v>1030</v>
      </c>
      <c r="G18" s="22">
        <f t="shared" si="3"/>
        <v>1160</v>
      </c>
      <c r="H18" s="22">
        <f t="shared" si="3"/>
        <v>942</v>
      </c>
      <c r="I18" s="22">
        <f t="shared" si="3"/>
        <v>1200</v>
      </c>
      <c r="J18" s="22">
        <f t="shared" si="3"/>
        <v>1004</v>
      </c>
      <c r="K18" s="22">
        <f t="shared" si="3"/>
        <v>1352</v>
      </c>
      <c r="L18" s="22">
        <f t="shared" si="3"/>
        <v>989</v>
      </c>
      <c r="M18" s="22">
        <f t="shared" si="3"/>
        <v>1294</v>
      </c>
      <c r="N18" s="22">
        <f t="shared" si="3"/>
        <v>1069</v>
      </c>
      <c r="O18" s="22">
        <f t="shared" si="3"/>
        <v>1398</v>
      </c>
      <c r="P18" s="22">
        <f t="shared" si="3"/>
        <v>1009</v>
      </c>
      <c r="Q18" s="22">
        <f t="shared" si="3"/>
        <v>1213</v>
      </c>
      <c r="R18" s="22">
        <f t="shared" si="3"/>
        <v>891</v>
      </c>
      <c r="S18" s="22">
        <f t="shared" si="3"/>
        <v>1021</v>
      </c>
      <c r="T18" s="22">
        <f t="shared" si="3"/>
        <v>503</v>
      </c>
      <c r="U18" s="22">
        <f t="shared" si="3"/>
        <v>632</v>
      </c>
      <c r="V18" s="22">
        <f t="shared" si="3"/>
        <v>8293</v>
      </c>
      <c r="W18" s="22">
        <f t="shared" si="3"/>
        <v>10079</v>
      </c>
      <c r="X18" s="22">
        <f t="shared" si="3"/>
        <v>18372</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topLeftCell="A1"/>
  </sheetViews>
  <sheetFormatPr defaultColWidth="11.421875" defaultRowHeight="15"/>
  <cols>
    <col min="1" max="1" width="32.140625" style="36" customWidth="1"/>
    <col min="2" max="2" width="13.8515625" style="36" bestFit="1" customWidth="1"/>
    <col min="3" max="3" width="15.7109375" style="36" customWidth="1"/>
    <col min="4" max="4" width="13.57421875" style="36" bestFit="1" customWidth="1"/>
    <col min="5" max="5" width="14.8515625" style="36" customWidth="1"/>
    <col min="6" max="6" width="12.8515625" style="36" customWidth="1"/>
    <col min="7" max="7" width="15.28125" style="36" customWidth="1"/>
    <col min="8" max="16384" width="11.421875" style="36" customWidth="1"/>
  </cols>
  <sheetData>
    <row r="1" ht="15.75">
      <c r="A1" s="43" t="s">
        <v>43</v>
      </c>
    </row>
    <row r="2" s="41" customFormat="1" ht="15.75">
      <c r="A2" s="48"/>
    </row>
    <row r="3" spans="1:7" s="41" customFormat="1" ht="15.75" customHeight="1">
      <c r="A3" s="82" t="s">
        <v>138</v>
      </c>
      <c r="B3" s="82"/>
      <c r="C3" s="82"/>
      <c r="D3" s="82"/>
      <c r="E3" s="82"/>
      <c r="F3" s="82"/>
      <c r="G3" s="82"/>
    </row>
    <row r="4" spans="1:7" s="41" customFormat="1" ht="15">
      <c r="A4" s="82"/>
      <c r="B4" s="82"/>
      <c r="C4" s="82"/>
      <c r="D4" s="82"/>
      <c r="E4" s="82"/>
      <c r="F4" s="82"/>
      <c r="G4" s="82"/>
    </row>
    <row r="5" s="41" customFormat="1" ht="15.75">
      <c r="A5" s="43"/>
    </row>
    <row r="7" spans="1:7" ht="15">
      <c r="A7" s="93" t="s">
        <v>130</v>
      </c>
      <c r="B7" s="93"/>
      <c r="C7" s="93"/>
      <c r="D7" s="93"/>
      <c r="E7" s="93"/>
      <c r="F7" s="93"/>
      <c r="G7" s="93"/>
    </row>
    <row r="8" spans="1:7" ht="15">
      <c r="A8" s="79" t="s">
        <v>114</v>
      </c>
      <c r="B8" s="95" t="s">
        <v>106</v>
      </c>
      <c r="C8" s="95"/>
      <c r="D8" s="95" t="s">
        <v>2</v>
      </c>
      <c r="E8" s="95"/>
      <c r="F8" s="95" t="s">
        <v>30</v>
      </c>
      <c r="G8" s="95"/>
    </row>
    <row r="9" spans="1:7" ht="38.25">
      <c r="A9" s="80"/>
      <c r="B9" s="40" t="s">
        <v>28</v>
      </c>
      <c r="C9" s="37" t="s">
        <v>60</v>
      </c>
      <c r="D9" s="40" t="s">
        <v>33</v>
      </c>
      <c r="E9" s="37" t="s">
        <v>61</v>
      </c>
      <c r="F9" s="40" t="s">
        <v>32</v>
      </c>
      <c r="G9" s="37" t="s">
        <v>59</v>
      </c>
    </row>
    <row r="10" spans="1:7" ht="15">
      <c r="A10" s="29" t="s">
        <v>54</v>
      </c>
      <c r="B10" s="20">
        <v>528</v>
      </c>
      <c r="C10" s="51">
        <f>B10/F10</f>
        <v>0.6330935251798561</v>
      </c>
      <c r="D10" s="20">
        <v>306</v>
      </c>
      <c r="E10" s="51">
        <f>D10/F10</f>
        <v>0.3669064748201439</v>
      </c>
      <c r="F10" s="20">
        <f aca="true" t="shared" si="0" ref="F10:F15">B10+D10</f>
        <v>834</v>
      </c>
      <c r="G10" s="55">
        <f>F10/$F$16</f>
        <v>0.04546197874080131</v>
      </c>
    </row>
    <row r="11" spans="1:7" ht="15">
      <c r="A11" s="29" t="s">
        <v>55</v>
      </c>
      <c r="B11" s="54">
        <v>637</v>
      </c>
      <c r="C11" s="51">
        <f aca="true" t="shared" si="1" ref="C11:C16">B11/F11</f>
        <v>0.5295095594347464</v>
      </c>
      <c r="D11" s="54">
        <v>566</v>
      </c>
      <c r="E11" s="51">
        <f aca="true" t="shared" si="2" ref="E11:E16">D11/F11</f>
        <v>0.4704904405652535</v>
      </c>
      <c r="F11" s="20">
        <f t="shared" si="0"/>
        <v>1203</v>
      </c>
      <c r="G11" s="55">
        <f aca="true" t="shared" si="3" ref="G11:G16">F11/$F$16</f>
        <v>0.06557645134914146</v>
      </c>
    </row>
    <row r="12" spans="1:7" ht="15">
      <c r="A12" s="29" t="s">
        <v>56</v>
      </c>
      <c r="B12" s="20">
        <v>4247</v>
      </c>
      <c r="C12" s="51">
        <f t="shared" si="1"/>
        <v>0.3938607066679032</v>
      </c>
      <c r="D12" s="20">
        <v>6536</v>
      </c>
      <c r="E12" s="51">
        <f t="shared" si="2"/>
        <v>0.6061392933320968</v>
      </c>
      <c r="F12" s="20">
        <f t="shared" si="0"/>
        <v>10783</v>
      </c>
      <c r="G12" s="55">
        <f t="shared" si="3"/>
        <v>0.5877895884437176</v>
      </c>
    </row>
    <row r="13" spans="1:7" ht="15">
      <c r="A13" s="29" t="s">
        <v>57</v>
      </c>
      <c r="B13" s="54">
        <v>1354</v>
      </c>
      <c r="C13" s="51">
        <f t="shared" si="1"/>
        <v>0.8919631093544137</v>
      </c>
      <c r="D13" s="54">
        <v>164</v>
      </c>
      <c r="E13" s="51">
        <f t="shared" si="2"/>
        <v>0.1080368906455863</v>
      </c>
      <c r="F13" s="20">
        <f t="shared" si="0"/>
        <v>1518</v>
      </c>
      <c r="G13" s="55">
        <f t="shared" si="3"/>
        <v>0.08274734260016353</v>
      </c>
    </row>
    <row r="14" spans="1:7" ht="15">
      <c r="A14" s="31" t="s">
        <v>125</v>
      </c>
      <c r="B14" s="54">
        <v>956</v>
      </c>
      <c r="C14" s="51">
        <f t="shared" si="1"/>
        <v>0.39553165080678526</v>
      </c>
      <c r="D14" s="54">
        <v>1461</v>
      </c>
      <c r="E14" s="51">
        <f t="shared" si="2"/>
        <v>0.6044683491932147</v>
      </c>
      <c r="F14" s="20">
        <f t="shared" si="0"/>
        <v>2417</v>
      </c>
      <c r="G14" s="55">
        <f t="shared" si="3"/>
        <v>0.13175252112292177</v>
      </c>
    </row>
    <row r="15" spans="1:7" ht="15">
      <c r="A15" s="29" t="s">
        <v>58</v>
      </c>
      <c r="B15" s="54">
        <v>544</v>
      </c>
      <c r="C15" s="51">
        <f t="shared" si="1"/>
        <v>0.3421383647798742</v>
      </c>
      <c r="D15" s="54">
        <v>1046</v>
      </c>
      <c r="E15" s="51">
        <f t="shared" si="2"/>
        <v>0.6578616352201258</v>
      </c>
      <c r="F15" s="20">
        <f t="shared" si="0"/>
        <v>1590</v>
      </c>
      <c r="G15" s="55">
        <f t="shared" si="3"/>
        <v>0.0866721177432543</v>
      </c>
    </row>
    <row r="16" spans="1:7" ht="15.75">
      <c r="A16" s="38" t="s">
        <v>30</v>
      </c>
      <c r="B16" s="22">
        <f>SUM(B10:B15)</f>
        <v>8266</v>
      </c>
      <c r="C16" s="53">
        <f t="shared" si="1"/>
        <v>0.4505859907331698</v>
      </c>
      <c r="D16" s="22">
        <f>SUM(D10:D15)</f>
        <v>10079</v>
      </c>
      <c r="E16" s="53">
        <f t="shared" si="2"/>
        <v>0.5494140092668302</v>
      </c>
      <c r="F16" s="22">
        <f>SUM(F10:F15)</f>
        <v>18345</v>
      </c>
      <c r="G16" s="58">
        <f t="shared" si="3"/>
        <v>1</v>
      </c>
    </row>
    <row r="40" spans="1:11" ht="15">
      <c r="A40" s="86" t="s">
        <v>139</v>
      </c>
      <c r="B40" s="86"/>
      <c r="C40" s="86"/>
      <c r="D40" s="86"/>
      <c r="F40" s="86" t="s">
        <v>140</v>
      </c>
      <c r="G40" s="86"/>
      <c r="H40" s="86"/>
      <c r="I40" s="86"/>
      <c r="J40" s="86"/>
      <c r="K40" s="86"/>
    </row>
    <row r="41" spans="1:11" ht="15">
      <c r="A41" s="86"/>
      <c r="B41" s="86"/>
      <c r="C41" s="86"/>
      <c r="D41" s="86"/>
      <c r="F41" s="86"/>
      <c r="G41" s="86"/>
      <c r="H41" s="86"/>
      <c r="I41" s="86"/>
      <c r="J41" s="86"/>
      <c r="K41" s="86"/>
    </row>
    <row r="42" spans="1:11" ht="15">
      <c r="A42" s="86"/>
      <c r="B42" s="86"/>
      <c r="C42" s="86"/>
      <c r="D42" s="86"/>
      <c r="F42" s="86"/>
      <c r="G42" s="86"/>
      <c r="H42" s="86"/>
      <c r="I42" s="86"/>
      <c r="J42" s="86"/>
      <c r="K42" s="86"/>
    </row>
  </sheetData>
  <mergeCells count="7">
    <mergeCell ref="A3:G4"/>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topLeftCell="A1"/>
  </sheetViews>
  <sheetFormatPr defaultColWidth="11.421875" defaultRowHeight="15"/>
  <cols>
    <col min="1" max="1" width="7.57421875" style="41" bestFit="1" customWidth="1"/>
    <col min="2" max="2" width="51.140625" style="16" customWidth="1"/>
    <col min="3" max="3" width="13.00390625" style="41" bestFit="1" customWidth="1"/>
    <col min="4" max="4" width="11.421875" style="41" customWidth="1"/>
    <col min="5" max="5" width="12.7109375" style="41" bestFit="1" customWidth="1"/>
    <col min="6" max="6" width="14.421875" style="41" customWidth="1"/>
    <col min="7" max="16384" width="11.421875" style="41" customWidth="1"/>
  </cols>
  <sheetData>
    <row r="1" ht="15.75">
      <c r="A1" s="48" t="s">
        <v>43</v>
      </c>
    </row>
    <row r="2" ht="15.75">
      <c r="A2" s="48"/>
    </row>
    <row r="3" spans="1:5" ht="15" customHeight="1">
      <c r="A3" s="82" t="s">
        <v>181</v>
      </c>
      <c r="B3" s="82"/>
      <c r="C3" s="82"/>
      <c r="D3" s="82"/>
      <c r="E3" s="82"/>
    </row>
    <row r="4" spans="1:5" ht="15">
      <c r="A4" s="82"/>
      <c r="B4" s="82"/>
      <c r="C4" s="82"/>
      <c r="D4" s="82"/>
      <c r="E4" s="82"/>
    </row>
    <row r="5" ht="15.75">
      <c r="A5" s="48"/>
    </row>
    <row r="7" spans="1:8" ht="15">
      <c r="A7" s="90" t="s">
        <v>130</v>
      </c>
      <c r="B7" s="90"/>
      <c r="C7" s="90"/>
      <c r="D7" s="90"/>
      <c r="E7" s="90"/>
      <c r="F7" s="90"/>
      <c r="G7" s="90"/>
      <c r="H7" s="90"/>
    </row>
    <row r="8" spans="1:8" ht="15">
      <c r="A8" s="30"/>
      <c r="B8" s="49"/>
      <c r="C8" s="90" t="s">
        <v>108</v>
      </c>
      <c r="D8" s="90"/>
      <c r="E8" s="90" t="s">
        <v>29</v>
      </c>
      <c r="F8" s="90"/>
      <c r="G8" s="90" t="s">
        <v>30</v>
      </c>
      <c r="H8" s="90"/>
    </row>
    <row r="9" spans="1:8" s="44" customFormat="1" ht="38.25">
      <c r="A9" s="47" t="s">
        <v>62</v>
      </c>
      <c r="B9" s="42" t="s">
        <v>63</v>
      </c>
      <c r="C9" s="52" t="s">
        <v>107</v>
      </c>
      <c r="D9" s="42" t="s">
        <v>110</v>
      </c>
      <c r="E9" s="45" t="s">
        <v>33</v>
      </c>
      <c r="F9" s="42" t="s">
        <v>109</v>
      </c>
      <c r="G9" s="45" t="s">
        <v>32</v>
      </c>
      <c r="H9" s="42" t="s">
        <v>35</v>
      </c>
    </row>
    <row r="10" spans="1:8" ht="15">
      <c r="A10" s="46" t="s">
        <v>64</v>
      </c>
      <c r="B10" s="50" t="s">
        <v>141</v>
      </c>
      <c r="C10" s="77">
        <v>208</v>
      </c>
      <c r="D10" s="51">
        <f>C10/G10</f>
        <v>0.08286852589641434</v>
      </c>
      <c r="E10" s="77">
        <v>2302</v>
      </c>
      <c r="F10" s="51">
        <f>E10/G10</f>
        <v>0.9171314741035856</v>
      </c>
      <c r="G10" s="20">
        <f>C10+E10</f>
        <v>2510</v>
      </c>
      <c r="H10" s="51">
        <f>G10/$G$50</f>
        <v>0.1948606474652589</v>
      </c>
    </row>
    <row r="11" spans="1:8" ht="15">
      <c r="A11" s="46" t="s">
        <v>65</v>
      </c>
      <c r="B11" s="50" t="s">
        <v>142</v>
      </c>
      <c r="C11" s="77">
        <v>330</v>
      </c>
      <c r="D11" s="51">
        <f aca="true" t="shared" si="0" ref="D11:D50">C11/G11</f>
        <v>0.18111964873765093</v>
      </c>
      <c r="E11" s="77">
        <v>1492</v>
      </c>
      <c r="F11" s="51">
        <f aca="true" t="shared" si="1" ref="F11:F50">E11/G11</f>
        <v>0.818880351262349</v>
      </c>
      <c r="G11" s="20">
        <f aca="true" t="shared" si="2" ref="G11:G50">C11+E11</f>
        <v>1822</v>
      </c>
      <c r="H11" s="51">
        <f aca="true" t="shared" si="3" ref="H11:H50">G11/$G$50</f>
        <v>0.14144864529151463</v>
      </c>
    </row>
    <row r="12" spans="1:8" ht="15">
      <c r="A12" s="46" t="s">
        <v>66</v>
      </c>
      <c r="B12" s="50" t="s">
        <v>143</v>
      </c>
      <c r="C12" s="77">
        <v>368</v>
      </c>
      <c r="D12" s="51">
        <f t="shared" si="0"/>
        <v>0.2647482014388489</v>
      </c>
      <c r="E12" s="77">
        <v>1022</v>
      </c>
      <c r="F12" s="51">
        <f t="shared" si="1"/>
        <v>0.7352517985611511</v>
      </c>
      <c r="G12" s="20">
        <f t="shared" si="2"/>
        <v>1390</v>
      </c>
      <c r="H12" s="51">
        <f t="shared" si="3"/>
        <v>0.10791087648474497</v>
      </c>
    </row>
    <row r="13" spans="1:8" ht="15">
      <c r="A13" s="46" t="s">
        <v>67</v>
      </c>
      <c r="B13" s="50" t="s">
        <v>144</v>
      </c>
      <c r="C13" s="77">
        <v>524</v>
      </c>
      <c r="D13" s="51">
        <f t="shared" si="0"/>
        <v>0.6305655836341757</v>
      </c>
      <c r="E13" s="77">
        <v>307</v>
      </c>
      <c r="F13" s="51">
        <f t="shared" si="1"/>
        <v>0.3694344163658243</v>
      </c>
      <c r="G13" s="20">
        <f t="shared" si="2"/>
        <v>831</v>
      </c>
      <c r="H13" s="51">
        <f t="shared" si="3"/>
        <v>0.06451362471857774</v>
      </c>
    </row>
    <row r="14" spans="1:8" ht="15">
      <c r="A14" s="46" t="s">
        <v>68</v>
      </c>
      <c r="B14" s="50" t="s">
        <v>145</v>
      </c>
      <c r="C14" s="77">
        <v>689</v>
      </c>
      <c r="D14" s="51">
        <f t="shared" si="0"/>
        <v>0.9842857142857143</v>
      </c>
      <c r="E14" s="77">
        <v>11</v>
      </c>
      <c r="F14" s="51">
        <f t="shared" si="1"/>
        <v>0.015714285714285715</v>
      </c>
      <c r="G14" s="20">
        <f t="shared" si="2"/>
        <v>700</v>
      </c>
      <c r="H14" s="51">
        <f t="shared" si="3"/>
        <v>0.05434360686282121</v>
      </c>
    </row>
    <row r="15" spans="1:8" ht="15">
      <c r="A15" s="46" t="s">
        <v>69</v>
      </c>
      <c r="B15" s="50" t="s">
        <v>146</v>
      </c>
      <c r="C15" s="77">
        <v>339</v>
      </c>
      <c r="D15" s="51">
        <f t="shared" si="0"/>
        <v>0.6647058823529411</v>
      </c>
      <c r="E15" s="77">
        <v>171</v>
      </c>
      <c r="F15" s="51">
        <f t="shared" si="1"/>
        <v>0.3352941176470588</v>
      </c>
      <c r="G15" s="20">
        <f t="shared" si="2"/>
        <v>510</v>
      </c>
      <c r="H15" s="51">
        <f t="shared" si="3"/>
        <v>0.03959319928576974</v>
      </c>
    </row>
    <row r="16" spans="1:8" ht="15">
      <c r="A16" s="46" t="s">
        <v>70</v>
      </c>
      <c r="B16" s="50" t="s">
        <v>147</v>
      </c>
      <c r="C16" s="77">
        <v>350</v>
      </c>
      <c r="D16" s="51">
        <f t="shared" si="0"/>
        <v>0.9943181818181818</v>
      </c>
      <c r="E16" s="77">
        <v>2</v>
      </c>
      <c r="F16" s="51">
        <f t="shared" si="1"/>
        <v>0.005681818181818182</v>
      </c>
      <c r="G16" s="20">
        <f t="shared" si="2"/>
        <v>352</v>
      </c>
      <c r="H16" s="51">
        <f t="shared" si="3"/>
        <v>0.027327070879590094</v>
      </c>
    </row>
    <row r="17" spans="1:8" ht="25.5">
      <c r="A17" s="46" t="s">
        <v>71</v>
      </c>
      <c r="B17" s="50" t="s">
        <v>148</v>
      </c>
      <c r="C17" s="77">
        <v>278</v>
      </c>
      <c r="D17" s="51">
        <f t="shared" si="0"/>
        <v>0.9652777777777778</v>
      </c>
      <c r="E17" s="77">
        <v>10</v>
      </c>
      <c r="F17" s="51">
        <f t="shared" si="1"/>
        <v>0.034722222222222224</v>
      </c>
      <c r="G17" s="20">
        <f t="shared" si="2"/>
        <v>288</v>
      </c>
      <c r="H17" s="51">
        <f t="shared" si="3"/>
        <v>0.02235851253784644</v>
      </c>
    </row>
    <row r="18" spans="1:8" ht="15">
      <c r="A18" s="46" t="s">
        <v>72</v>
      </c>
      <c r="B18" s="50" t="s">
        <v>149</v>
      </c>
      <c r="C18" s="77">
        <v>204</v>
      </c>
      <c r="D18" s="51">
        <f t="shared" si="0"/>
        <v>0.7338129496402878</v>
      </c>
      <c r="E18" s="77">
        <v>74</v>
      </c>
      <c r="F18" s="51">
        <f t="shared" si="1"/>
        <v>0.26618705035971224</v>
      </c>
      <c r="G18" s="20">
        <f t="shared" si="2"/>
        <v>278</v>
      </c>
      <c r="H18" s="51">
        <f t="shared" si="3"/>
        <v>0.021582175296948995</v>
      </c>
    </row>
    <row r="19" spans="1:8" ht="15">
      <c r="A19" s="46" t="s">
        <v>73</v>
      </c>
      <c r="B19" s="50" t="s">
        <v>150</v>
      </c>
      <c r="C19" s="77">
        <v>63</v>
      </c>
      <c r="D19" s="51">
        <f t="shared" si="0"/>
        <v>0.2669491525423729</v>
      </c>
      <c r="E19" s="77">
        <v>173</v>
      </c>
      <c r="F19" s="51">
        <f t="shared" si="1"/>
        <v>0.7330508474576272</v>
      </c>
      <c r="G19" s="20">
        <f t="shared" si="2"/>
        <v>236</v>
      </c>
      <c r="H19" s="51">
        <f t="shared" si="3"/>
        <v>0.018321558885179723</v>
      </c>
    </row>
    <row r="20" spans="1:8" ht="15">
      <c r="A20" s="46" t="s">
        <v>74</v>
      </c>
      <c r="B20" s="50" t="s">
        <v>151</v>
      </c>
      <c r="C20" s="77">
        <v>168</v>
      </c>
      <c r="D20" s="51">
        <f t="shared" si="0"/>
        <v>0.7336244541484717</v>
      </c>
      <c r="E20" s="77">
        <v>61</v>
      </c>
      <c r="F20" s="51">
        <f t="shared" si="1"/>
        <v>0.2663755458515284</v>
      </c>
      <c r="G20" s="20">
        <f t="shared" si="2"/>
        <v>229</v>
      </c>
      <c r="H20" s="51">
        <f t="shared" si="3"/>
        <v>0.01777812281655151</v>
      </c>
    </row>
    <row r="21" spans="1:8" ht="15">
      <c r="A21" s="46" t="s">
        <v>75</v>
      </c>
      <c r="B21" s="50" t="s">
        <v>152</v>
      </c>
      <c r="C21" s="77">
        <v>88</v>
      </c>
      <c r="D21" s="51">
        <f t="shared" si="0"/>
        <v>0.49162011173184356</v>
      </c>
      <c r="E21" s="77">
        <v>91</v>
      </c>
      <c r="F21" s="51">
        <f t="shared" si="1"/>
        <v>0.5083798882681564</v>
      </c>
      <c r="G21" s="20">
        <f t="shared" si="2"/>
        <v>179</v>
      </c>
      <c r="H21" s="51">
        <f t="shared" si="3"/>
        <v>0.013896436612064281</v>
      </c>
    </row>
    <row r="22" spans="1:8" ht="15">
      <c r="A22" s="46" t="s">
        <v>76</v>
      </c>
      <c r="B22" s="50" t="s">
        <v>153</v>
      </c>
      <c r="C22" s="77">
        <v>19</v>
      </c>
      <c r="D22" s="51">
        <f t="shared" si="0"/>
        <v>0.10382513661202186</v>
      </c>
      <c r="E22" s="77">
        <v>164</v>
      </c>
      <c r="F22" s="51">
        <f t="shared" si="1"/>
        <v>0.8961748633879781</v>
      </c>
      <c r="G22" s="20">
        <f t="shared" si="2"/>
        <v>183</v>
      </c>
      <c r="H22" s="51">
        <f t="shared" si="3"/>
        <v>0.014206971508423259</v>
      </c>
    </row>
    <row r="23" spans="1:8" ht="15">
      <c r="A23" s="46" t="s">
        <v>77</v>
      </c>
      <c r="B23" s="50" t="s">
        <v>154</v>
      </c>
      <c r="C23" s="77">
        <v>178</v>
      </c>
      <c r="D23" s="51">
        <f t="shared" si="0"/>
        <v>0.967391304347826</v>
      </c>
      <c r="E23" s="77">
        <v>6</v>
      </c>
      <c r="F23" s="51">
        <f t="shared" si="1"/>
        <v>0.03260869565217391</v>
      </c>
      <c r="G23" s="20">
        <f t="shared" si="2"/>
        <v>184</v>
      </c>
      <c r="H23" s="51">
        <f t="shared" si="3"/>
        <v>0.014284605232513004</v>
      </c>
    </row>
    <row r="24" spans="1:8" ht="15">
      <c r="A24" s="46" t="s">
        <v>78</v>
      </c>
      <c r="B24" s="50" t="s">
        <v>155</v>
      </c>
      <c r="C24" s="77">
        <v>28</v>
      </c>
      <c r="D24" s="51">
        <f t="shared" si="0"/>
        <v>0.19718309859154928</v>
      </c>
      <c r="E24" s="77">
        <v>114</v>
      </c>
      <c r="F24" s="51">
        <f t="shared" si="1"/>
        <v>0.8028169014084507</v>
      </c>
      <c r="G24" s="20">
        <f t="shared" si="2"/>
        <v>142</v>
      </c>
      <c r="H24" s="51">
        <f t="shared" si="3"/>
        <v>0.011023988820743732</v>
      </c>
    </row>
    <row r="25" spans="1:8" ht="25.5">
      <c r="A25" s="46" t="s">
        <v>79</v>
      </c>
      <c r="B25" s="50" t="s">
        <v>156</v>
      </c>
      <c r="C25" s="77">
        <v>36</v>
      </c>
      <c r="D25" s="51">
        <f t="shared" si="0"/>
        <v>0.7058823529411765</v>
      </c>
      <c r="E25" s="77">
        <v>15</v>
      </c>
      <c r="F25" s="51">
        <f t="shared" si="1"/>
        <v>0.29411764705882354</v>
      </c>
      <c r="G25" s="20">
        <f t="shared" si="2"/>
        <v>51</v>
      </c>
      <c r="H25" s="51">
        <f t="shared" si="3"/>
        <v>0.003959319928576974</v>
      </c>
    </row>
    <row r="26" spans="1:8" ht="15">
      <c r="A26" s="46" t="s">
        <v>80</v>
      </c>
      <c r="B26" s="50" t="s">
        <v>157</v>
      </c>
      <c r="C26" s="77">
        <v>19</v>
      </c>
      <c r="D26" s="51">
        <f t="shared" si="0"/>
        <v>0.10270270270270271</v>
      </c>
      <c r="E26" s="77">
        <v>166</v>
      </c>
      <c r="F26" s="51">
        <f t="shared" si="1"/>
        <v>0.8972972972972973</v>
      </c>
      <c r="G26" s="20">
        <f t="shared" si="2"/>
        <v>185</v>
      </c>
      <c r="H26" s="51">
        <f t="shared" si="3"/>
        <v>0.014362238956602748</v>
      </c>
    </row>
    <row r="27" spans="1:8" ht="15">
      <c r="A27" s="46" t="s">
        <v>81</v>
      </c>
      <c r="B27" s="50" t="s">
        <v>158</v>
      </c>
      <c r="C27" s="77">
        <v>9</v>
      </c>
      <c r="D27" s="51">
        <f t="shared" si="0"/>
        <v>0.055900621118012424</v>
      </c>
      <c r="E27" s="77">
        <v>152</v>
      </c>
      <c r="F27" s="51">
        <f t="shared" si="1"/>
        <v>0.9440993788819876</v>
      </c>
      <c r="G27" s="20">
        <f t="shared" si="2"/>
        <v>161</v>
      </c>
      <c r="H27" s="51">
        <f t="shared" si="3"/>
        <v>0.012499029578448877</v>
      </c>
    </row>
    <row r="28" spans="1:8" ht="15">
      <c r="A28" s="46" t="s">
        <v>82</v>
      </c>
      <c r="B28" s="50" t="s">
        <v>159</v>
      </c>
      <c r="C28" s="77">
        <v>181</v>
      </c>
      <c r="D28" s="51">
        <f t="shared" si="0"/>
        <v>1</v>
      </c>
      <c r="E28" s="77"/>
      <c r="F28" s="51">
        <f t="shared" si="1"/>
        <v>0</v>
      </c>
      <c r="G28" s="20">
        <f t="shared" si="2"/>
        <v>181</v>
      </c>
      <c r="H28" s="51">
        <f t="shared" si="3"/>
        <v>0.01405170406024377</v>
      </c>
    </row>
    <row r="29" spans="1:8" ht="15">
      <c r="A29" s="46" t="s">
        <v>83</v>
      </c>
      <c r="B29" s="50" t="s">
        <v>160</v>
      </c>
      <c r="C29" s="77">
        <v>180</v>
      </c>
      <c r="D29" s="51">
        <f t="shared" si="0"/>
        <v>0.9782608695652174</v>
      </c>
      <c r="E29" s="77">
        <v>4</v>
      </c>
      <c r="F29" s="51">
        <f t="shared" si="1"/>
        <v>0.021739130434782608</v>
      </c>
      <c r="G29" s="20">
        <f t="shared" si="2"/>
        <v>184</v>
      </c>
      <c r="H29" s="51">
        <f t="shared" si="3"/>
        <v>0.014284605232513004</v>
      </c>
    </row>
    <row r="30" spans="1:8" ht="15">
      <c r="A30" s="46" t="s">
        <v>84</v>
      </c>
      <c r="B30" s="50" t="s">
        <v>161</v>
      </c>
      <c r="C30" s="77">
        <v>144</v>
      </c>
      <c r="D30" s="51">
        <f t="shared" si="0"/>
        <v>0.8780487804878049</v>
      </c>
      <c r="E30" s="77">
        <v>20</v>
      </c>
      <c r="F30" s="51">
        <f t="shared" si="1"/>
        <v>0.12195121951219512</v>
      </c>
      <c r="G30" s="20">
        <f t="shared" si="2"/>
        <v>164</v>
      </c>
      <c r="H30" s="51">
        <f t="shared" si="3"/>
        <v>0.012731930750718112</v>
      </c>
    </row>
    <row r="31" spans="1:8" ht="15">
      <c r="A31" s="46" t="s">
        <v>85</v>
      </c>
      <c r="B31" s="50" t="s">
        <v>162</v>
      </c>
      <c r="C31" s="77">
        <v>19</v>
      </c>
      <c r="D31" s="51">
        <f t="shared" si="0"/>
        <v>0.1165644171779141</v>
      </c>
      <c r="E31" s="77">
        <v>144</v>
      </c>
      <c r="F31" s="51">
        <f t="shared" si="1"/>
        <v>0.8834355828220859</v>
      </c>
      <c r="G31" s="20">
        <f t="shared" si="2"/>
        <v>163</v>
      </c>
      <c r="H31" s="51">
        <f t="shared" si="3"/>
        <v>0.012654297026628368</v>
      </c>
    </row>
    <row r="32" spans="1:8" ht="15">
      <c r="A32" s="46" t="s">
        <v>86</v>
      </c>
      <c r="B32" s="50" t="s">
        <v>163</v>
      </c>
      <c r="C32" s="77">
        <v>8</v>
      </c>
      <c r="D32" s="51">
        <f t="shared" si="0"/>
        <v>0.0625</v>
      </c>
      <c r="E32" s="77">
        <v>120</v>
      </c>
      <c r="F32" s="51">
        <f t="shared" si="1"/>
        <v>0.9375</v>
      </c>
      <c r="G32" s="20">
        <f t="shared" si="2"/>
        <v>128</v>
      </c>
      <c r="H32" s="51">
        <f t="shared" si="3"/>
        <v>0.009937116683487308</v>
      </c>
    </row>
    <row r="33" spans="1:8" ht="15">
      <c r="A33" s="46" t="s">
        <v>87</v>
      </c>
      <c r="B33" s="50" t="s">
        <v>164</v>
      </c>
      <c r="C33" s="77">
        <v>82</v>
      </c>
      <c r="D33" s="51">
        <f t="shared" si="0"/>
        <v>0.6612903225806451</v>
      </c>
      <c r="E33" s="77">
        <v>42</v>
      </c>
      <c r="F33" s="51">
        <f t="shared" si="1"/>
        <v>0.3387096774193548</v>
      </c>
      <c r="G33" s="20">
        <f t="shared" si="2"/>
        <v>124</v>
      </c>
      <c r="H33" s="51">
        <f t="shared" si="3"/>
        <v>0.009626581787128328</v>
      </c>
    </row>
    <row r="34" spans="1:8" ht="15">
      <c r="A34" s="46" t="s">
        <v>88</v>
      </c>
      <c r="B34" s="50" t="s">
        <v>165</v>
      </c>
      <c r="C34" s="77">
        <v>4</v>
      </c>
      <c r="D34" s="51">
        <f t="shared" si="0"/>
        <v>0.02962962962962963</v>
      </c>
      <c r="E34" s="77">
        <v>131</v>
      </c>
      <c r="F34" s="51">
        <f t="shared" si="1"/>
        <v>0.9703703703703703</v>
      </c>
      <c r="G34" s="20">
        <f t="shared" si="2"/>
        <v>135</v>
      </c>
      <c r="H34" s="51">
        <f t="shared" si="3"/>
        <v>0.01048055275211552</v>
      </c>
    </row>
    <row r="35" spans="1:8" ht="15">
      <c r="A35" s="46" t="s">
        <v>89</v>
      </c>
      <c r="B35" s="50" t="s">
        <v>166</v>
      </c>
      <c r="C35" s="77">
        <v>145</v>
      </c>
      <c r="D35" s="51">
        <f t="shared" si="0"/>
        <v>1</v>
      </c>
      <c r="E35" s="77"/>
      <c r="F35" s="51">
        <f t="shared" si="1"/>
        <v>0</v>
      </c>
      <c r="G35" s="20">
        <f t="shared" si="2"/>
        <v>145</v>
      </c>
      <c r="H35" s="51">
        <f t="shared" si="3"/>
        <v>0.011256889993012964</v>
      </c>
    </row>
    <row r="36" spans="1:8" ht="15">
      <c r="A36" s="46" t="s">
        <v>90</v>
      </c>
      <c r="B36" s="50" t="s">
        <v>167</v>
      </c>
      <c r="C36" s="77">
        <v>22</v>
      </c>
      <c r="D36" s="51">
        <f t="shared" si="0"/>
        <v>0.1896551724137931</v>
      </c>
      <c r="E36" s="77">
        <v>94</v>
      </c>
      <c r="F36" s="51">
        <f t="shared" si="1"/>
        <v>0.8103448275862069</v>
      </c>
      <c r="G36" s="20">
        <f t="shared" si="2"/>
        <v>116</v>
      </c>
      <c r="H36" s="51">
        <f t="shared" si="3"/>
        <v>0.009005511994410373</v>
      </c>
    </row>
    <row r="37" spans="1:8" ht="15">
      <c r="A37" s="46" t="s">
        <v>91</v>
      </c>
      <c r="B37" s="50" t="s">
        <v>168</v>
      </c>
      <c r="C37" s="77">
        <v>72</v>
      </c>
      <c r="D37" s="51">
        <f t="shared" si="0"/>
        <v>0.5373134328358209</v>
      </c>
      <c r="E37" s="77">
        <v>62</v>
      </c>
      <c r="F37" s="51">
        <f t="shared" si="1"/>
        <v>0.4626865671641791</v>
      </c>
      <c r="G37" s="20">
        <f t="shared" si="2"/>
        <v>134</v>
      </c>
      <c r="H37" s="51">
        <f t="shared" si="3"/>
        <v>0.010402919028025774</v>
      </c>
    </row>
    <row r="38" spans="1:8" ht="15">
      <c r="A38" s="46" t="s">
        <v>92</v>
      </c>
      <c r="B38" s="50" t="s">
        <v>169</v>
      </c>
      <c r="C38" s="77">
        <v>2</v>
      </c>
      <c r="D38" s="51">
        <f t="shared" si="0"/>
        <v>0.015625</v>
      </c>
      <c r="E38" s="77">
        <v>126</v>
      </c>
      <c r="F38" s="51">
        <f t="shared" si="1"/>
        <v>0.984375</v>
      </c>
      <c r="G38" s="20">
        <f t="shared" si="2"/>
        <v>128</v>
      </c>
      <c r="H38" s="51">
        <f t="shared" si="3"/>
        <v>0.009937116683487308</v>
      </c>
    </row>
    <row r="39" spans="1:8" ht="15">
      <c r="A39" s="46" t="s">
        <v>93</v>
      </c>
      <c r="B39" s="50" t="s">
        <v>170</v>
      </c>
      <c r="C39" s="77">
        <v>43</v>
      </c>
      <c r="D39" s="51">
        <f t="shared" si="0"/>
        <v>0.4056603773584906</v>
      </c>
      <c r="E39" s="77">
        <v>63</v>
      </c>
      <c r="F39" s="51">
        <f t="shared" si="1"/>
        <v>0.5943396226415094</v>
      </c>
      <c r="G39" s="20">
        <f t="shared" si="2"/>
        <v>106</v>
      </c>
      <c r="H39" s="51">
        <f t="shared" si="3"/>
        <v>0.008229174753512926</v>
      </c>
    </row>
    <row r="40" spans="1:8" ht="15">
      <c r="A40" s="46" t="s">
        <v>94</v>
      </c>
      <c r="B40" s="50" t="s">
        <v>171</v>
      </c>
      <c r="C40" s="77"/>
      <c r="D40" s="51">
        <f t="shared" si="0"/>
        <v>0</v>
      </c>
      <c r="E40" s="77">
        <v>129</v>
      </c>
      <c r="F40" s="51">
        <f t="shared" si="1"/>
        <v>1</v>
      </c>
      <c r="G40" s="20">
        <f t="shared" si="2"/>
        <v>129</v>
      </c>
      <c r="H40" s="51">
        <f t="shared" si="3"/>
        <v>0.010014750407577051</v>
      </c>
    </row>
    <row r="41" spans="1:8" ht="15">
      <c r="A41" s="46" t="s">
        <v>95</v>
      </c>
      <c r="B41" s="50" t="s">
        <v>172</v>
      </c>
      <c r="C41" s="77">
        <v>21</v>
      </c>
      <c r="D41" s="51">
        <f t="shared" si="0"/>
        <v>0.5833333333333334</v>
      </c>
      <c r="E41" s="77">
        <v>15</v>
      </c>
      <c r="F41" s="51">
        <f t="shared" si="1"/>
        <v>0.4166666666666667</v>
      </c>
      <c r="G41" s="20">
        <f t="shared" si="2"/>
        <v>36</v>
      </c>
      <c r="H41" s="51">
        <f t="shared" si="3"/>
        <v>0.002794814067230805</v>
      </c>
    </row>
    <row r="42" spans="1:8" ht="25.5">
      <c r="A42" s="46" t="s">
        <v>96</v>
      </c>
      <c r="B42" s="50" t="s">
        <v>173</v>
      </c>
      <c r="C42" s="77">
        <v>35</v>
      </c>
      <c r="D42" s="51">
        <f t="shared" si="0"/>
        <v>0.33980582524271846</v>
      </c>
      <c r="E42" s="77">
        <v>68</v>
      </c>
      <c r="F42" s="51">
        <f t="shared" si="1"/>
        <v>0.6601941747572816</v>
      </c>
      <c r="G42" s="20">
        <f t="shared" si="2"/>
        <v>103</v>
      </c>
      <c r="H42" s="51">
        <f t="shared" si="3"/>
        <v>0.007996273581243692</v>
      </c>
    </row>
    <row r="43" spans="1:8" ht="15">
      <c r="A43" s="46" t="s">
        <v>97</v>
      </c>
      <c r="B43" s="50" t="s">
        <v>174</v>
      </c>
      <c r="C43" s="77">
        <v>1</v>
      </c>
      <c r="D43" s="51">
        <f t="shared" si="0"/>
        <v>0.008849557522123894</v>
      </c>
      <c r="E43" s="77">
        <v>112</v>
      </c>
      <c r="F43" s="51">
        <f t="shared" si="1"/>
        <v>0.9911504424778761</v>
      </c>
      <c r="G43" s="20">
        <f t="shared" si="2"/>
        <v>113</v>
      </c>
      <c r="H43" s="51">
        <f t="shared" si="3"/>
        <v>0.008772610822141138</v>
      </c>
    </row>
    <row r="44" spans="1:8" ht="15">
      <c r="A44" s="46" t="s">
        <v>98</v>
      </c>
      <c r="B44" s="50" t="s">
        <v>175</v>
      </c>
      <c r="C44" s="77">
        <v>84</v>
      </c>
      <c r="D44" s="51">
        <f t="shared" si="0"/>
        <v>0.8076923076923077</v>
      </c>
      <c r="E44" s="77">
        <v>20</v>
      </c>
      <c r="F44" s="51">
        <f t="shared" si="1"/>
        <v>0.19230769230769232</v>
      </c>
      <c r="G44" s="20">
        <f t="shared" si="2"/>
        <v>104</v>
      </c>
      <c r="H44" s="51">
        <f t="shared" si="3"/>
        <v>0.008073907305333437</v>
      </c>
    </row>
    <row r="45" spans="1:8" ht="15">
      <c r="A45" s="46" t="s">
        <v>99</v>
      </c>
      <c r="B45" s="50" t="s">
        <v>176</v>
      </c>
      <c r="C45" s="77">
        <v>90</v>
      </c>
      <c r="D45" s="51">
        <f t="shared" si="0"/>
        <v>0.9375</v>
      </c>
      <c r="E45" s="77">
        <v>6</v>
      </c>
      <c r="F45" s="51">
        <f t="shared" si="1"/>
        <v>0.0625</v>
      </c>
      <c r="G45" s="20">
        <f t="shared" si="2"/>
        <v>96</v>
      </c>
      <c r="H45" s="51">
        <f t="shared" si="3"/>
        <v>0.00745283751261548</v>
      </c>
    </row>
    <row r="46" spans="1:8" ht="15">
      <c r="A46" s="46" t="s">
        <v>100</v>
      </c>
      <c r="B46" s="50" t="s">
        <v>177</v>
      </c>
      <c r="C46" s="77">
        <v>91</v>
      </c>
      <c r="D46" s="51">
        <f t="shared" si="0"/>
        <v>1</v>
      </c>
      <c r="E46" s="77"/>
      <c r="F46" s="51">
        <f t="shared" si="1"/>
        <v>0</v>
      </c>
      <c r="G46" s="20">
        <f t="shared" si="2"/>
        <v>91</v>
      </c>
      <c r="H46" s="51">
        <f t="shared" si="3"/>
        <v>0.007064668892166758</v>
      </c>
    </row>
    <row r="47" spans="1:8" ht="15">
      <c r="A47" s="46" t="s">
        <v>101</v>
      </c>
      <c r="B47" s="50" t="s">
        <v>178</v>
      </c>
      <c r="C47" s="77">
        <v>39</v>
      </c>
      <c r="D47" s="51">
        <f t="shared" si="0"/>
        <v>0.4482758620689655</v>
      </c>
      <c r="E47" s="77">
        <v>48</v>
      </c>
      <c r="F47" s="51">
        <f t="shared" si="1"/>
        <v>0.5517241379310345</v>
      </c>
      <c r="G47" s="20">
        <f t="shared" si="2"/>
        <v>87</v>
      </c>
      <c r="H47" s="51">
        <f t="shared" si="3"/>
        <v>0.006754133995807779</v>
      </c>
    </row>
    <row r="48" spans="1:8" ht="15">
      <c r="A48" s="46" t="s">
        <v>102</v>
      </c>
      <c r="B48" s="50" t="s">
        <v>179</v>
      </c>
      <c r="C48" s="77">
        <v>95</v>
      </c>
      <c r="D48" s="51">
        <f t="shared" si="0"/>
        <v>1</v>
      </c>
      <c r="E48" s="77"/>
      <c r="F48" s="51">
        <f t="shared" si="1"/>
        <v>0</v>
      </c>
      <c r="G48" s="20">
        <f t="shared" si="2"/>
        <v>95</v>
      </c>
      <c r="H48" s="51">
        <f t="shared" si="3"/>
        <v>0.0073752037885257355</v>
      </c>
    </row>
    <row r="49" spans="1:8" ht="15">
      <c r="A49" s="46" t="s">
        <v>103</v>
      </c>
      <c r="B49" s="50" t="s">
        <v>180</v>
      </c>
      <c r="C49" s="77">
        <v>4</v>
      </c>
      <c r="D49" s="51">
        <f t="shared" si="0"/>
        <v>0.045454545454545456</v>
      </c>
      <c r="E49" s="77">
        <v>84</v>
      </c>
      <c r="F49" s="51">
        <f t="shared" si="1"/>
        <v>0.9545454545454546</v>
      </c>
      <c r="G49" s="20">
        <f t="shared" si="2"/>
        <v>88</v>
      </c>
      <c r="H49" s="51">
        <f t="shared" si="3"/>
        <v>0.006831767719897523</v>
      </c>
    </row>
    <row r="50" spans="1:8" ht="15.75">
      <c r="A50" s="98" t="s">
        <v>30</v>
      </c>
      <c r="B50" s="98"/>
      <c r="C50" s="22">
        <f>SUM(C10:C49)</f>
        <v>5260</v>
      </c>
      <c r="D50" s="53">
        <f t="shared" si="0"/>
        <v>0.4083533887120565</v>
      </c>
      <c r="E50" s="22">
        <f>SUM(E10:E49)</f>
        <v>7621</v>
      </c>
      <c r="F50" s="53">
        <f t="shared" si="1"/>
        <v>0.5916466112879435</v>
      </c>
      <c r="G50" s="22">
        <f t="shared" si="2"/>
        <v>12881</v>
      </c>
      <c r="H50" s="53">
        <f t="shared" si="3"/>
        <v>1</v>
      </c>
    </row>
  </sheetData>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2018-02-15T13:43:19Z</dcterms:modified>
  <cp:category/>
  <cp:version/>
  <cp:contentType/>
  <cp:contentStatus/>
</cp:coreProperties>
</file>