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eta\Div Euroasesoria\Proyectos\P 046 Pacto Empleo 2011\03 Acciones\12 Informe Permanente ML\Datos 2016\09 Septiembre\"/>
    </mc:Choice>
  </mc:AlternateContent>
  <bookViews>
    <workbookView xWindow="0" yWindow="0" windowWidth="14430" windowHeight="15780" tabRatio="673" activeTab="2"/>
  </bookViews>
  <sheets>
    <sheet name="Info" sheetId="6" r:id="rId1"/>
    <sheet name="Contratadas Sexo-Edad" sheetId="1" r:id="rId2"/>
    <sheet name="Contratos Nivel de Compromiso" sheetId="2" r:id="rId3"/>
    <sheet name="Contratos Edad-Sexo" sheetId="3" r:id="rId4"/>
    <sheet name="Formación Programada" sheetId="4" r:id="rId5"/>
    <sheet name="Formación Realizada" sheetId="5" r:id="rId6"/>
  </sheets>
  <externalReferences>
    <externalReference r:id="rId7"/>
  </externalReferences>
  <calcPr calcId="152511"/>
</workbook>
</file>

<file path=xl/calcChain.xml><?xml version="1.0" encoding="utf-8"?>
<calcChain xmlns="http://schemas.openxmlformats.org/spreadsheetml/2006/main">
  <c r="D15" i="5" l="1"/>
  <c r="C15" i="5"/>
  <c r="B15" i="5"/>
  <c r="AD13" i="3"/>
  <c r="AC13" i="3"/>
  <c r="AA13" i="3"/>
  <c r="Z13" i="3"/>
  <c r="X13" i="3"/>
  <c r="W13" i="3"/>
  <c r="U13" i="3"/>
  <c r="T13" i="3"/>
  <c r="R13" i="3"/>
  <c r="Q13" i="3"/>
  <c r="O13" i="3"/>
  <c r="N13" i="3"/>
  <c r="L13" i="3"/>
  <c r="K13" i="3"/>
  <c r="I13" i="3"/>
  <c r="H13" i="3"/>
  <c r="F13" i="3"/>
  <c r="E13" i="3"/>
  <c r="G13" i="3" s="1"/>
  <c r="D13" i="3"/>
  <c r="C13" i="3"/>
  <c r="B13" i="3"/>
  <c r="AD12" i="3"/>
  <c r="AC12" i="3"/>
  <c r="AE12" i="3" s="1"/>
  <c r="AA12" i="3"/>
  <c r="Z12" i="3"/>
  <c r="AB12" i="3" s="1"/>
  <c r="X12" i="3"/>
  <c r="W12" i="3"/>
  <c r="Y12" i="3" s="1"/>
  <c r="U12" i="3"/>
  <c r="T12" i="3"/>
  <c r="V12" i="3" s="1"/>
  <c r="R12" i="3"/>
  <c r="Q12" i="3"/>
  <c r="O12" i="3"/>
  <c r="N12" i="3"/>
  <c r="P12" i="3" s="1"/>
  <c r="L12" i="3"/>
  <c r="K12" i="3"/>
  <c r="I12" i="3"/>
  <c r="H12" i="3"/>
  <c r="J12" i="3" s="1"/>
  <c r="F12" i="3"/>
  <c r="E12" i="3"/>
  <c r="C12" i="3"/>
  <c r="B12" i="3"/>
  <c r="D12" i="3" s="1"/>
  <c r="AD11" i="3"/>
  <c r="AC11" i="3"/>
  <c r="AE11" i="3" s="1"/>
  <c r="AA11" i="3"/>
  <c r="Z11" i="3"/>
  <c r="AB11" i="3" s="1"/>
  <c r="X11" i="3"/>
  <c r="W11" i="3"/>
  <c r="U11" i="3"/>
  <c r="T11" i="3"/>
  <c r="R11" i="3"/>
  <c r="Q11" i="3"/>
  <c r="O11" i="3"/>
  <c r="N11" i="3"/>
  <c r="P11" i="3" s="1"/>
  <c r="L11" i="3"/>
  <c r="K11" i="3"/>
  <c r="I11" i="3"/>
  <c r="H11" i="3"/>
  <c r="J11" i="3" s="1"/>
  <c r="F11" i="3"/>
  <c r="E11" i="3"/>
  <c r="C11" i="3"/>
  <c r="B11" i="3"/>
  <c r="D11" i="3" s="1"/>
  <c r="AD10" i="3"/>
  <c r="AC10" i="3"/>
  <c r="AA10" i="3"/>
  <c r="Z10" i="3"/>
  <c r="AB10" i="3" s="1"/>
  <c r="X10" i="3"/>
  <c r="W10" i="3"/>
  <c r="U10" i="3"/>
  <c r="T10" i="3"/>
  <c r="V10" i="3" s="1"/>
  <c r="R10" i="3"/>
  <c r="Q10" i="3"/>
  <c r="O10" i="3"/>
  <c r="N10" i="3"/>
  <c r="P10" i="3" s="1"/>
  <c r="L10" i="3"/>
  <c r="K10" i="3"/>
  <c r="I10" i="3"/>
  <c r="H10" i="3"/>
  <c r="J10" i="3" s="1"/>
  <c r="F10" i="3"/>
  <c r="E10" i="3"/>
  <c r="C10" i="3"/>
  <c r="B10" i="3"/>
  <c r="AD9" i="3"/>
  <c r="AC9" i="3"/>
  <c r="AA9" i="3"/>
  <c r="Z9" i="3"/>
  <c r="AB9" i="3" s="1"/>
  <c r="X9" i="3"/>
  <c r="W9" i="3"/>
  <c r="Y9" i="3" s="1"/>
  <c r="U9" i="3"/>
  <c r="T9" i="3"/>
  <c r="R9" i="3"/>
  <c r="Q9" i="3"/>
  <c r="S9" i="3" s="1"/>
  <c r="O9" i="3"/>
  <c r="N9" i="3"/>
  <c r="L9" i="3"/>
  <c r="K9" i="3"/>
  <c r="I9" i="3"/>
  <c r="H9" i="3"/>
  <c r="F9" i="3"/>
  <c r="E9" i="3"/>
  <c r="C9" i="3"/>
  <c r="B9" i="3"/>
  <c r="AD8" i="3"/>
  <c r="AC8" i="3"/>
  <c r="AA8" i="3"/>
  <c r="Z8" i="3"/>
  <c r="X8" i="3"/>
  <c r="W8" i="3"/>
  <c r="U8" i="3"/>
  <c r="T8" i="3"/>
  <c r="R8" i="3"/>
  <c r="Q8" i="3"/>
  <c r="O8" i="3"/>
  <c r="N8" i="3"/>
  <c r="L8" i="3"/>
  <c r="K8" i="3"/>
  <c r="M8" i="3" s="1"/>
  <c r="I8" i="3"/>
  <c r="H8" i="3"/>
  <c r="J8" i="3" s="1"/>
  <c r="F8" i="3"/>
  <c r="E8" i="3"/>
  <c r="C8" i="3"/>
  <c r="B8" i="3"/>
  <c r="AD7" i="3"/>
  <c r="AC7" i="3"/>
  <c r="AA7" i="3"/>
  <c r="Z7" i="3"/>
  <c r="X7" i="3"/>
  <c r="Y7" i="3" s="1"/>
  <c r="W7" i="3"/>
  <c r="U7" i="3"/>
  <c r="T7" i="3"/>
  <c r="R7" i="3"/>
  <c r="Q7" i="3"/>
  <c r="O7" i="3"/>
  <c r="N7" i="3"/>
  <c r="L7" i="3"/>
  <c r="M7" i="3" s="1"/>
  <c r="K7" i="3"/>
  <c r="I7" i="3"/>
  <c r="H7" i="3"/>
  <c r="F7" i="3"/>
  <c r="E7" i="3"/>
  <c r="C7" i="3"/>
  <c r="B7" i="3"/>
  <c r="B18" i="1"/>
  <c r="F18" i="1" s="1"/>
  <c r="D17" i="1"/>
  <c r="B17" i="1"/>
  <c r="F17" i="1" s="1"/>
  <c r="D16" i="1"/>
  <c r="B16" i="1"/>
  <c r="F16" i="1" s="1"/>
  <c r="D15" i="1"/>
  <c r="B15" i="1"/>
  <c r="F15" i="1" s="1"/>
  <c r="D14" i="1"/>
  <c r="B14" i="1"/>
  <c r="F14" i="1" s="1"/>
  <c r="D13" i="1"/>
  <c r="B13" i="1"/>
  <c r="F13" i="1" s="1"/>
  <c r="D12" i="1"/>
  <c r="B12" i="1"/>
  <c r="F12" i="1" s="1"/>
  <c r="D11" i="1"/>
  <c r="B11" i="1"/>
  <c r="F11" i="1" s="1"/>
  <c r="D10" i="1"/>
  <c r="B10" i="1"/>
  <c r="F10" i="1" s="1"/>
  <c r="D9" i="1"/>
  <c r="B9" i="1"/>
  <c r="F9" i="1" s="1"/>
  <c r="D7" i="3" l="1"/>
  <c r="J7" i="3"/>
  <c r="P7" i="3"/>
  <c r="V7" i="3"/>
  <c r="AB7" i="3"/>
  <c r="AE7" i="3"/>
  <c r="P9" i="3"/>
  <c r="S8" i="3"/>
  <c r="AE8" i="3"/>
  <c r="V8" i="3"/>
  <c r="AB8" i="3"/>
  <c r="D9" i="3"/>
  <c r="J9" i="3"/>
  <c r="J14" i="3" s="1"/>
  <c r="AE9" i="3"/>
  <c r="G10" i="3"/>
  <c r="G11" i="3"/>
  <c r="M11" i="3"/>
  <c r="P13" i="3"/>
  <c r="V13" i="3"/>
  <c r="AB13" i="3"/>
  <c r="G7" i="3"/>
  <c r="D8" i="3"/>
  <c r="Y8" i="3"/>
  <c r="V9" i="3"/>
  <c r="M10" i="3"/>
  <c r="S10" i="3"/>
  <c r="G12" i="3"/>
  <c r="S13" i="3"/>
  <c r="Y13" i="3"/>
  <c r="S7" i="3"/>
  <c r="P8" i="3"/>
  <c r="G9" i="3"/>
  <c r="M9" i="3"/>
  <c r="M14" i="3" s="1"/>
  <c r="D10" i="3"/>
  <c r="Y10" i="3"/>
  <c r="AE10" i="3"/>
  <c r="V11" i="3"/>
  <c r="M12" i="3"/>
  <c r="S12" i="3"/>
  <c r="J13" i="3"/>
  <c r="AE13" i="3"/>
  <c r="AE14" i="3" s="1"/>
  <c r="G8" i="3"/>
  <c r="S11" i="3"/>
  <c r="Y11" i="3"/>
  <c r="M13" i="3"/>
  <c r="AF13" i="3" s="1"/>
  <c r="AD14" i="3"/>
  <c r="AC14" i="3"/>
  <c r="AB14" i="3"/>
  <c r="AA14" i="3"/>
  <c r="Z14" i="3"/>
  <c r="X14" i="3"/>
  <c r="W14" i="3"/>
  <c r="V14" i="3"/>
  <c r="U14" i="3"/>
  <c r="T14" i="3"/>
  <c r="R14" i="3"/>
  <c r="Q14" i="3"/>
  <c r="O14" i="3"/>
  <c r="N14" i="3"/>
  <c r="L14" i="3"/>
  <c r="K14" i="3"/>
  <c r="I14" i="3"/>
  <c r="H14" i="3"/>
  <c r="F14" i="3"/>
  <c r="E14" i="3"/>
  <c r="D14" i="3"/>
  <c r="C14" i="3"/>
  <c r="B14" i="3"/>
  <c r="AF12" i="3"/>
  <c r="C13" i="2"/>
  <c r="B13" i="2"/>
  <c r="D13" i="2" s="1"/>
  <c r="AF9" i="3" l="1"/>
  <c r="AF8" i="3"/>
  <c r="P14" i="3"/>
  <c r="AF11" i="3"/>
  <c r="Y14" i="3"/>
  <c r="G14" i="3"/>
  <c r="AF10" i="3"/>
  <c r="AF14" i="3" s="1"/>
  <c r="S14" i="3"/>
  <c r="AF7" i="3"/>
  <c r="D19" i="1"/>
  <c r="B19" i="1"/>
  <c r="F19" i="1" l="1"/>
  <c r="C19" i="1" s="1"/>
  <c r="E19" i="1"/>
  <c r="D11" i="4"/>
  <c r="K7" i="4"/>
  <c r="K11" i="4" s="1"/>
  <c r="E11" i="4"/>
  <c r="F11" i="4"/>
  <c r="G11" i="4"/>
  <c r="H11" i="4"/>
  <c r="I11" i="4"/>
  <c r="J11" i="4"/>
  <c r="L11" i="4"/>
  <c r="M11" i="4"/>
  <c r="N11" i="4"/>
  <c r="O11" i="4"/>
  <c r="P11" i="4"/>
</calcChain>
</file>

<file path=xl/sharedStrings.xml><?xml version="1.0" encoding="utf-8"?>
<sst xmlns="http://schemas.openxmlformats.org/spreadsheetml/2006/main" count="129" uniqueCount="100">
  <si>
    <t>% de varones del total de contrataciones</t>
  </si>
  <si>
    <t>Mujeres</t>
  </si>
  <si>
    <t>% de mujeres del total de contrataciones</t>
  </si>
  <si>
    <t>Total</t>
  </si>
  <si>
    <t>16-19</t>
  </si>
  <si>
    <t>20-24</t>
  </si>
  <si>
    <t>25-29</t>
  </si>
  <si>
    <t>30-34</t>
  </si>
  <si>
    <t>35-39</t>
  </si>
  <si>
    <t>40-44</t>
  </si>
  <si>
    <t>45-49</t>
  </si>
  <si>
    <t>50-54</t>
  </si>
  <si>
    <t>55-59</t>
  </si>
  <si>
    <t>60-65</t>
  </si>
  <si>
    <t>TOTAL</t>
  </si>
  <si>
    <t>VARONES</t>
  </si>
  <si>
    <t>MUJERES</t>
  </si>
  <si>
    <t xml:space="preserve">Nº DE PERSONAS CONTRATADAS </t>
  </si>
  <si>
    <t>FUENTE: Jefatura del Área de Reclutamiento de la Subdelegación de Defensa en Badajoz</t>
  </si>
  <si>
    <t>Nivel de Compromiso</t>
  </si>
  <si>
    <t>Nº de Contrataciones</t>
  </si>
  <si>
    <t>Nº de Personas Contratadas</t>
  </si>
  <si>
    <t xml:space="preserve">Diferencia Contratos - Personas Contratadas </t>
  </si>
  <si>
    <t>Militares de Carrera (oficiales y Suboficiales)</t>
  </si>
  <si>
    <t>Militares de Complemento</t>
  </si>
  <si>
    <t>MTM Compromiso Temporal</t>
  </si>
  <si>
    <t>MTM Larga Duración</t>
  </si>
  <si>
    <t>MTM Permanente</t>
  </si>
  <si>
    <t>Personal Civil Funcionario</t>
  </si>
  <si>
    <t>Personal Civil Laboral</t>
  </si>
  <si>
    <t>60 - 65</t>
  </si>
  <si>
    <t>55 - 59</t>
  </si>
  <si>
    <t>16 - 19</t>
  </si>
  <si>
    <t>20 - 24</t>
  </si>
  <si>
    <t>25 - 29</t>
  </si>
  <si>
    <t>30 - 34</t>
  </si>
  <si>
    <t>35 - 39</t>
  </si>
  <si>
    <t>40 - 44</t>
  </si>
  <si>
    <t>45 - 49</t>
  </si>
  <si>
    <t>50 - 54</t>
  </si>
  <si>
    <t>Mujeres 16 - 19</t>
  </si>
  <si>
    <t>Total 16 - 19</t>
  </si>
  <si>
    <t xml:space="preserve">Mujeres 20 - 24 </t>
  </si>
  <si>
    <t>Total 20 - 24</t>
  </si>
  <si>
    <t xml:space="preserve">Mujeres 25 - 29 </t>
  </si>
  <si>
    <t>Total 25 - 29</t>
  </si>
  <si>
    <t>Mujeres 30 - 34</t>
  </si>
  <si>
    <t xml:space="preserve">Total 30 - 34 </t>
  </si>
  <si>
    <t>Mujeres 34 - 39</t>
  </si>
  <si>
    <t>Total 35 - 39</t>
  </si>
  <si>
    <t>Mujeres 40 - 44</t>
  </si>
  <si>
    <t>Total 40 - 44</t>
  </si>
  <si>
    <t>Mujeres 45 - 49</t>
  </si>
  <si>
    <t xml:space="preserve">Total 45 - 49 </t>
  </si>
  <si>
    <t>Mujeres 50 - 54</t>
  </si>
  <si>
    <t>Total 50 - 54</t>
  </si>
  <si>
    <t>Mujeres 55 - 59</t>
  </si>
  <si>
    <t>Total 55 - 59</t>
  </si>
  <si>
    <t>Mujeres 60 - 65</t>
  </si>
  <si>
    <t>Total 60 - 65</t>
  </si>
  <si>
    <t>ACCIONES PROGRAMADAS</t>
  </si>
  <si>
    <t>Acción formativa</t>
  </si>
  <si>
    <t xml:space="preserve">Entidad </t>
  </si>
  <si>
    <t>Duración</t>
  </si>
  <si>
    <t>Formación Teórica</t>
  </si>
  <si>
    <t>Formación Práctica</t>
  </si>
  <si>
    <t>Práctica laboral</t>
  </si>
  <si>
    <t>Nº de Beneficiarios</t>
  </si>
  <si>
    <t>Horas Becadas</t>
  </si>
  <si>
    <t>Horas no becadas</t>
  </si>
  <si>
    <t>No información</t>
  </si>
  <si>
    <t>Acción Formativa</t>
  </si>
  <si>
    <t>Nº de Beneficiarios de la acción</t>
  </si>
  <si>
    <t>Inserción Bruta</t>
  </si>
  <si>
    <t>Inserción Neta</t>
  </si>
  <si>
    <t>Hombres</t>
  </si>
  <si>
    <t>Hombres 16 - 19</t>
  </si>
  <si>
    <t xml:space="preserve">Hombres 20 - 24 </t>
  </si>
  <si>
    <t xml:space="preserve">Hombres 25 - 29 </t>
  </si>
  <si>
    <t>Hombres 30 - 34</t>
  </si>
  <si>
    <t>Hombres 34 - 39</t>
  </si>
  <si>
    <t>Hombres 40 - 44</t>
  </si>
  <si>
    <t>Hombres 45 - 49</t>
  </si>
  <si>
    <t>Hombres 50 - 54</t>
  </si>
  <si>
    <t>Hombres 55 - 59</t>
  </si>
  <si>
    <t>Hombres 60 - 65</t>
  </si>
  <si>
    <t>Estas tablas se publican con el objeto de facilitar su trabajo a aquellas personas interesadas en estudiar y analizar con detalle el mercado laboral de la ciudad de Badajoz. Para cada serie de datos se especifica la fuente de procedencia así como detalles de su contenido. La utilización de las tablas está sujeta a la cita, en cualquier publicación o difusión de datos que quiera realizarse, de las fuentes originales así como de la procedencia de la información a través del Informe del Mercado Laboral de la ciudad de Badajoz-Ayuntamiento de Badajoz. Entre los documentos publicados se incluye una Nota Metodológica con mayor detalle de procedencia y procesamiento de los datos.</t>
  </si>
  <si>
    <t>Cualquier comentario o cuestión relativa a esta información puede dirigirse a la Sección de Formación y Empleo del Ayuntamiento de Badajoz. Plaza de la Soledad, nº 7. 2ª planta. 06002. Badajoz</t>
  </si>
  <si>
    <t>Curso preparatorio Escala Basica de Subfociales</t>
  </si>
  <si>
    <t>Curso preparatorio LOE Grado Superior</t>
  </si>
  <si>
    <t>Curso preparatorio  a la ESO</t>
  </si>
  <si>
    <t>Curso preparatorio Guardia Civil</t>
  </si>
  <si>
    <t>Curso de inglés</t>
  </si>
  <si>
    <t>Acceso a Tropa Permanente</t>
  </si>
  <si>
    <t>Título de Técnico Militar</t>
  </si>
  <si>
    <t>Curso Operaciones Albañilería</t>
  </si>
  <si>
    <t>Curso Fontaneria y Calefacción</t>
  </si>
  <si>
    <t>Curso de Transporte Sanitario</t>
  </si>
  <si>
    <t>ENERO / 2016</t>
  </si>
  <si>
    <t>SEPTIEMBRE / 2016</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</si>
</sst>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0"/>
      <name val="Arial"/>
      <family val="2"/>
    </font>
    <font>
      <b/>
      <sz val="10"/>
      <name val="Arial"/>
      <family val="2"/>
    </font>
    <font>
      <b/>
      <sz val="10"/>
      <color theme="1"/>
      <name val="Arial"/>
      <family val="2"/>
    </font>
    <font>
      <sz val="10"/>
      <color theme="1"/>
      <name val="Arial"/>
      <family val="2"/>
    </font>
    <font>
      <b/>
      <sz val="12"/>
      <color theme="1"/>
      <name val="Arial"/>
      <family val="2"/>
    </font>
    <font>
      <b/>
      <sz val="11"/>
      <color theme="1"/>
      <name val="Arial"/>
      <family val="2"/>
    </font>
    <font>
      <sz val="9"/>
      <color theme="1"/>
      <name val="Arial"/>
      <family val="2"/>
    </font>
    <font>
      <sz val="14"/>
      <color theme="1"/>
      <name val="Calibri"/>
      <family val="2"/>
      <scheme val="minor"/>
    </font>
    <font>
      <sz val="14"/>
      <color theme="1"/>
      <name val="Arial"/>
      <family val="2"/>
    </font>
    <font>
      <b/>
      <sz val="14"/>
      <color theme="1"/>
      <name val="Arial"/>
      <family val="2"/>
    </font>
  </fonts>
  <fills count="4">
    <fill>
      <patternFill patternType="none"/>
    </fill>
    <fill>
      <patternFill patternType="gray125"/>
    </fill>
    <fill>
      <patternFill patternType="solid">
        <fgColor indexed="9"/>
      </patternFill>
    </fill>
    <fill>
      <patternFill patternType="solid">
        <fgColor rgb="FFFFFF9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4">
    <xf numFmtId="0" fontId="0" fillId="0" borderId="0"/>
    <xf numFmtId="0" fontId="1" fillId="0" borderId="0"/>
    <xf numFmtId="0" fontId="1" fillId="0" borderId="0"/>
    <xf numFmtId="0" fontId="1" fillId="0" borderId="0"/>
  </cellStyleXfs>
  <cellXfs count="54">
    <xf numFmtId="0" fontId="0" fillId="0" borderId="0" xfId="0"/>
    <xf numFmtId="0" fontId="4" fillId="0" borderId="0" xfId="0" applyFont="1"/>
    <xf numFmtId="0" fontId="3" fillId="0" borderId="1" xfId="0" applyFont="1" applyBorder="1" applyAlignment="1">
      <alignment vertical="center" wrapText="1"/>
    </xf>
    <xf numFmtId="0" fontId="3" fillId="0" borderId="1" xfId="0" applyFont="1" applyBorder="1" applyAlignment="1">
      <alignment vertical="center"/>
    </xf>
    <xf numFmtId="0" fontId="3" fillId="0" borderId="1" xfId="0" applyFont="1" applyBorder="1"/>
    <xf numFmtId="0" fontId="4" fillId="0" borderId="0" xfId="0" applyFont="1"/>
    <xf numFmtId="0" fontId="3" fillId="0" borderId="1" xfId="0" applyFont="1" applyBorder="1" applyAlignment="1">
      <alignment horizontal="center" vertical="center"/>
    </xf>
    <xf numFmtId="0" fontId="5" fillId="0" borderId="0" xfId="0" applyFont="1"/>
    <xf numFmtId="0" fontId="4" fillId="0" borderId="0" xfId="0" applyFont="1" applyAlignment="1">
      <alignment horizontal="center" vertical="center"/>
    </xf>
    <xf numFmtId="0" fontId="5" fillId="0" borderId="1" xfId="0" applyFont="1" applyBorder="1"/>
    <xf numFmtId="0" fontId="6" fillId="0" borderId="1" xfId="0" applyFont="1" applyBorder="1" applyAlignment="1"/>
    <xf numFmtId="0" fontId="2" fillId="2" borderId="1" xfId="1" applyNumberFormat="1" applyFont="1" applyFill="1" applyBorder="1" applyAlignment="1">
      <alignment horizontal="left" vertical="center" wrapText="1"/>
    </xf>
    <xf numFmtId="0" fontId="4" fillId="0" borderId="0" xfId="0" applyFont="1"/>
    <xf numFmtId="0" fontId="6" fillId="0" borderId="1" xfId="0" applyFont="1" applyBorder="1" applyAlignment="1"/>
    <xf numFmtId="0" fontId="5" fillId="0" borderId="0" xfId="0" applyFont="1" applyBorder="1" applyAlignment="1"/>
    <xf numFmtId="0" fontId="4" fillId="0" borderId="0" xfId="0" applyFont="1"/>
    <xf numFmtId="0" fontId="4" fillId="0" borderId="0" xfId="0" applyFont="1" applyAlignment="1">
      <alignment vertical="center"/>
    </xf>
    <xf numFmtId="0" fontId="4" fillId="0" borderId="1" xfId="0" applyFont="1" applyBorder="1" applyAlignment="1">
      <alignment vertical="center" wrapText="1"/>
    </xf>
    <xf numFmtId="0" fontId="3" fillId="0" borderId="1" xfId="0" applyFont="1" applyBorder="1" applyAlignment="1">
      <alignment horizontal="justify" vertical="center" wrapText="1"/>
    </xf>
    <xf numFmtId="0" fontId="4" fillId="0" borderId="1" xfId="0" applyFont="1" applyBorder="1" applyAlignment="1">
      <alignment vertical="center"/>
    </xf>
    <xf numFmtId="0" fontId="5" fillId="0" borderId="0" xfId="0" applyFont="1"/>
    <xf numFmtId="0" fontId="3" fillId="0" borderId="0" xfId="0" applyFont="1"/>
    <xf numFmtId="0" fontId="6" fillId="0" borderId="1" xfId="0" applyFont="1" applyBorder="1"/>
    <xf numFmtId="0" fontId="3" fillId="0" borderId="1" xfId="0" applyFont="1" applyBorder="1" applyAlignment="1">
      <alignment horizontal="center" wrapText="1"/>
    </xf>
    <xf numFmtId="0" fontId="4" fillId="0" borderId="1" xfId="0" applyFont="1" applyBorder="1"/>
    <xf numFmtId="0" fontId="5" fillId="0" borderId="0" xfId="0" applyFont="1"/>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10" fontId="4" fillId="0" borderId="0" xfId="0" applyNumberFormat="1" applyFont="1"/>
    <xf numFmtId="10" fontId="4" fillId="0" borderId="1" xfId="0" applyNumberFormat="1" applyFont="1" applyBorder="1"/>
    <xf numFmtId="3" fontId="4" fillId="0" borderId="1" xfId="0" applyNumberFormat="1" applyFont="1" applyBorder="1"/>
    <xf numFmtId="3" fontId="5" fillId="0" borderId="1" xfId="0" applyNumberFormat="1" applyFont="1" applyBorder="1"/>
    <xf numFmtId="10" fontId="5" fillId="0" borderId="1" xfId="0" applyNumberFormat="1" applyFont="1" applyBorder="1"/>
    <xf numFmtId="0" fontId="3" fillId="0" borderId="5" xfId="0" applyFont="1" applyBorder="1"/>
    <xf numFmtId="0" fontId="4" fillId="0" borderId="1" xfId="0" applyFont="1" applyBorder="1" applyAlignment="1">
      <alignment horizontal="right" vertical="center" wrapText="1"/>
    </xf>
    <xf numFmtId="3" fontId="4" fillId="0" borderId="1" xfId="0" applyNumberFormat="1" applyFont="1" applyBorder="1" applyAlignment="1">
      <alignment horizontal="right"/>
    </xf>
    <xf numFmtId="0" fontId="5" fillId="0" borderId="6" xfId="0" applyFont="1" applyBorder="1" applyAlignment="1">
      <alignment horizontal="right" vertical="center"/>
    </xf>
    <xf numFmtId="0" fontId="5" fillId="0" borderId="1" xfId="0" applyFont="1" applyBorder="1" applyAlignment="1">
      <alignment horizontal="right" vertical="center"/>
    </xf>
    <xf numFmtId="3" fontId="5" fillId="0" borderId="1" xfId="0" applyNumberFormat="1" applyFont="1" applyBorder="1" applyAlignment="1">
      <alignment horizontal="right"/>
    </xf>
    <xf numFmtId="0" fontId="0" fillId="3" borderId="0" xfId="0" applyFill="1"/>
    <xf numFmtId="0" fontId="8" fillId="3" borderId="0" xfId="0" applyFont="1" applyFill="1" applyAlignment="1">
      <alignment vertical="center"/>
    </xf>
    <xf numFmtId="0" fontId="9" fillId="0" borderId="0" xfId="0" applyFont="1" applyAlignment="1">
      <alignment horizontal="center" vertical="center" wrapText="1"/>
    </xf>
    <xf numFmtId="0" fontId="8" fillId="0" borderId="0" xfId="0" applyFont="1" applyAlignment="1">
      <alignment vertical="center"/>
    </xf>
    <xf numFmtId="0" fontId="10" fillId="0" borderId="0" xfId="0" applyFont="1"/>
    <xf numFmtId="0" fontId="9" fillId="0" borderId="0" xfId="0" applyFont="1"/>
    <xf numFmtId="0" fontId="3" fillId="0" borderId="1" xfId="0" applyFont="1" applyBorder="1" applyAlignment="1">
      <alignment horizontal="center" vertical="center" wrapText="1"/>
    </xf>
    <xf numFmtId="0" fontId="3" fillId="0" borderId="1" xfId="0" applyFont="1" applyBorder="1" applyAlignment="1">
      <alignment horizontal="center"/>
    </xf>
    <xf numFmtId="49" fontId="3" fillId="0" borderId="1" xfId="0" applyNumberFormat="1" applyFont="1" applyBorder="1" applyAlignment="1">
      <alignment horizont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xf>
  </cellXfs>
  <cellStyles count="4">
    <cellStyle name="Normal" xfId="0" builtinId="0"/>
    <cellStyle name="Normal 2" xfId="1"/>
    <cellStyle name="Normal 2 2" xfId="2"/>
    <cellStyle name="Normal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049482650045291E-2"/>
          <c:y val="0.15861821118514102"/>
          <c:w val="0.89773671460944793"/>
          <c:h val="0.71166727236018912"/>
        </c:manualLayout>
      </c:layout>
      <c:barChart>
        <c:barDir val="col"/>
        <c:grouping val="stacked"/>
        <c:varyColors val="0"/>
        <c:ser>
          <c:idx val="0"/>
          <c:order val="0"/>
          <c:tx>
            <c:strRef>
              <c:f>'Contratadas Sexo-Edad'!$B$8</c:f>
              <c:strCache>
                <c:ptCount val="1"/>
                <c:pt idx="0">
                  <c:v>Hombres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'Contratadas Sexo-Edad'!$A$9:$A$18</c:f>
              <c:strCache>
                <c:ptCount val="10"/>
                <c:pt idx="0">
                  <c:v>16-19</c:v>
                </c:pt>
                <c:pt idx="1">
                  <c:v>20-24</c:v>
                </c:pt>
                <c:pt idx="2">
                  <c:v>25-29</c:v>
                </c:pt>
                <c:pt idx="3">
                  <c:v>30-34</c:v>
                </c:pt>
                <c:pt idx="4">
                  <c:v>35-39</c:v>
                </c:pt>
                <c:pt idx="5">
                  <c:v>40-44</c:v>
                </c:pt>
                <c:pt idx="6">
                  <c:v>45-49</c:v>
                </c:pt>
                <c:pt idx="7">
                  <c:v>50-54</c:v>
                </c:pt>
                <c:pt idx="8">
                  <c:v>55-59</c:v>
                </c:pt>
                <c:pt idx="9">
                  <c:v>60-65</c:v>
                </c:pt>
              </c:strCache>
            </c:strRef>
          </c:cat>
          <c:val>
            <c:numRef>
              <c:f>'Contratadas Sexo-Edad'!$B$9:$B$18</c:f>
              <c:numCache>
                <c:formatCode>#,##0</c:formatCode>
                <c:ptCount val="10"/>
                <c:pt idx="0">
                  <c:v>2</c:v>
                </c:pt>
                <c:pt idx="1">
                  <c:v>133</c:v>
                </c:pt>
                <c:pt idx="2">
                  <c:v>846</c:v>
                </c:pt>
                <c:pt idx="3">
                  <c:v>905</c:v>
                </c:pt>
                <c:pt idx="4">
                  <c:v>579</c:v>
                </c:pt>
                <c:pt idx="5">
                  <c:v>408</c:v>
                </c:pt>
                <c:pt idx="6">
                  <c:v>209</c:v>
                </c:pt>
                <c:pt idx="7">
                  <c:v>151</c:v>
                </c:pt>
                <c:pt idx="8">
                  <c:v>90</c:v>
                </c:pt>
                <c:pt idx="9">
                  <c:v>26</c:v>
                </c:pt>
              </c:numCache>
            </c:numRef>
          </c:val>
        </c:ser>
        <c:ser>
          <c:idx val="1"/>
          <c:order val="1"/>
          <c:tx>
            <c:strRef>
              <c:f>'Contratadas Sexo-Edad'!$D$8</c:f>
              <c:strCache>
                <c:ptCount val="1"/>
                <c:pt idx="0">
                  <c:v>Mujeres</c:v>
                </c:pt>
              </c:strCache>
            </c:strRef>
          </c:tx>
          <c:spPr>
            <a:solidFill>
              <a:schemeClr val="accent4"/>
            </a:solidFill>
            <a:ln>
              <a:noFill/>
            </a:ln>
            <a:effectLst/>
          </c:spPr>
          <c:invertIfNegative val="0"/>
          <c:dLbls>
            <c:dLbl>
              <c:idx val="0"/>
              <c:layout>
                <c:manualLayout>
                  <c:x val="0"/>
                  <c:y val="-4.6153846153846323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6.1538461538461584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7.6923076923076913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7.6923076923076927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4.1025641025641033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3350846468184472E-3"/>
                  <c:y val="-3.0769230769230872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4.1025641025641033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3.0769230769230681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0"/>
                  <c:y val="-3.5897435897435895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3.0769230769230792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'Contratadas Sexo-Edad'!$A$9:$A$18</c:f>
              <c:strCache>
                <c:ptCount val="10"/>
                <c:pt idx="0">
                  <c:v>16-19</c:v>
                </c:pt>
                <c:pt idx="1">
                  <c:v>20-24</c:v>
                </c:pt>
                <c:pt idx="2">
                  <c:v>25-29</c:v>
                </c:pt>
                <c:pt idx="3">
                  <c:v>30-34</c:v>
                </c:pt>
                <c:pt idx="4">
                  <c:v>35-39</c:v>
                </c:pt>
                <c:pt idx="5">
                  <c:v>40-44</c:v>
                </c:pt>
                <c:pt idx="6">
                  <c:v>45-49</c:v>
                </c:pt>
                <c:pt idx="7">
                  <c:v>50-54</c:v>
                </c:pt>
                <c:pt idx="8">
                  <c:v>55-59</c:v>
                </c:pt>
                <c:pt idx="9">
                  <c:v>60-65</c:v>
                </c:pt>
              </c:strCache>
            </c:strRef>
          </c:cat>
          <c:val>
            <c:numRef>
              <c:f>'Contratadas Sexo-Edad'!$D$9:$D$18</c:f>
              <c:numCache>
                <c:formatCode>#,##0</c:formatCode>
                <c:ptCount val="10"/>
                <c:pt idx="0">
                  <c:v>0</c:v>
                </c:pt>
                <c:pt idx="1">
                  <c:v>6</c:v>
                </c:pt>
                <c:pt idx="2">
                  <c:v>85</c:v>
                </c:pt>
                <c:pt idx="3">
                  <c:v>152</c:v>
                </c:pt>
                <c:pt idx="4">
                  <c:v>117</c:v>
                </c:pt>
                <c:pt idx="5">
                  <c:v>25</c:v>
                </c:pt>
                <c:pt idx="6">
                  <c:v>10</c:v>
                </c:pt>
                <c:pt idx="7">
                  <c:v>8</c:v>
                </c:pt>
                <c:pt idx="8">
                  <c:v>5</c:v>
                </c:pt>
                <c:pt idx="9">
                  <c:v>5</c:v>
                </c:pt>
              </c:numCache>
            </c:numRef>
          </c:val>
        </c:ser>
        <c:dLbls>
          <c:showLegendKey val="0"/>
          <c:showVal val="0"/>
          <c:showCatName val="0"/>
          <c:showSerName val="0"/>
          <c:showPercent val="0"/>
          <c:showBubbleSize val="0"/>
        </c:dLbls>
        <c:gapWidth val="150"/>
        <c:overlap val="100"/>
        <c:axId val="98296712"/>
        <c:axId val="98297104"/>
      </c:barChart>
      <c:catAx>
        <c:axId val="98296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98297104"/>
        <c:crosses val="autoZero"/>
        <c:auto val="1"/>
        <c:lblAlgn val="ctr"/>
        <c:lblOffset val="100"/>
        <c:noMultiLvlLbl val="0"/>
      </c:catAx>
      <c:valAx>
        <c:axId val="98297104"/>
        <c:scaling>
          <c:orientation val="minMax"/>
          <c:max val="120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98296712"/>
        <c:crosses val="autoZero"/>
        <c:crossBetween val="between"/>
        <c:majorUnit val="100"/>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189" l="0.70000000000000062" r="0.70000000000000062" t="0.7500000000000018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71439800322683E-2"/>
          <c:y val="5.0925925925925923E-2"/>
          <c:w val="0.76463688974079647"/>
          <c:h val="0.81935950714494021"/>
        </c:manualLayout>
      </c:layout>
      <c:barChart>
        <c:barDir val="bar"/>
        <c:grouping val="stacked"/>
        <c:varyColors val="0"/>
        <c:ser>
          <c:idx val="0"/>
          <c:order val="0"/>
          <c:tx>
            <c:strRef>
              <c:f>'Contratadas Sexo-Edad'!$B$8</c:f>
              <c:strCache>
                <c:ptCount val="1"/>
                <c:pt idx="0">
                  <c:v>Hombres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'Contratadas Sexo-Edad'!$A$9:$A$18</c:f>
              <c:strCache>
                <c:ptCount val="10"/>
                <c:pt idx="0">
                  <c:v>16-19</c:v>
                </c:pt>
                <c:pt idx="1">
                  <c:v>20-24</c:v>
                </c:pt>
                <c:pt idx="2">
                  <c:v>25-29</c:v>
                </c:pt>
                <c:pt idx="3">
                  <c:v>30-34</c:v>
                </c:pt>
                <c:pt idx="4">
                  <c:v>35-39</c:v>
                </c:pt>
                <c:pt idx="5">
                  <c:v>40-44</c:v>
                </c:pt>
                <c:pt idx="6">
                  <c:v>45-49</c:v>
                </c:pt>
                <c:pt idx="7">
                  <c:v>50-54</c:v>
                </c:pt>
                <c:pt idx="8">
                  <c:v>55-59</c:v>
                </c:pt>
                <c:pt idx="9">
                  <c:v>60-65</c:v>
                </c:pt>
              </c:strCache>
            </c:strRef>
          </c:cat>
          <c:val>
            <c:numRef>
              <c:f>'Contratadas Sexo-Edad'!$B$9:$B$18</c:f>
              <c:numCache>
                <c:formatCode>#,##0</c:formatCode>
                <c:ptCount val="10"/>
                <c:pt idx="0">
                  <c:v>2</c:v>
                </c:pt>
                <c:pt idx="1">
                  <c:v>133</c:v>
                </c:pt>
                <c:pt idx="2">
                  <c:v>846</c:v>
                </c:pt>
                <c:pt idx="3">
                  <c:v>905</c:v>
                </c:pt>
                <c:pt idx="4">
                  <c:v>579</c:v>
                </c:pt>
                <c:pt idx="5">
                  <c:v>408</c:v>
                </c:pt>
                <c:pt idx="6">
                  <c:v>209</c:v>
                </c:pt>
                <c:pt idx="7">
                  <c:v>151</c:v>
                </c:pt>
                <c:pt idx="8">
                  <c:v>90</c:v>
                </c:pt>
                <c:pt idx="9">
                  <c:v>26</c:v>
                </c:pt>
              </c:numCache>
            </c:numRef>
          </c:val>
        </c:ser>
        <c:ser>
          <c:idx val="1"/>
          <c:order val="1"/>
          <c:tx>
            <c:strRef>
              <c:f>'Contratadas Sexo-Edad'!$D$8</c:f>
              <c:strCache>
                <c:ptCount val="1"/>
                <c:pt idx="0">
                  <c:v>Mujeres</c:v>
                </c:pt>
              </c:strCache>
            </c:strRef>
          </c:tx>
          <c:spPr>
            <a:solidFill>
              <a:schemeClr val="accent2"/>
            </a:solidFill>
            <a:ln>
              <a:noFill/>
            </a:ln>
            <a:effectLst/>
          </c:spPr>
          <c:invertIfNegative val="0"/>
          <c:dLbls>
            <c:dLbl>
              <c:idx val="0"/>
              <c:layout>
                <c:manualLayout>
                  <c:x val="2.5685931115003002E-2"/>
                  <c:y val="5.1282051282051282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5685931115003002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4010507880910683E-2"/>
                  <c:y val="-5.1282051282051282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4010507880910683E-2"/>
                  <c:y val="-1.0256410256410263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634559252772913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1675423234092262E-2"/>
                  <c:y val="-1.0256410256410263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8680677174547581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'Contratadas Sexo-Edad'!$A$9:$A$18</c:f>
              <c:strCache>
                <c:ptCount val="10"/>
                <c:pt idx="0">
                  <c:v>16-19</c:v>
                </c:pt>
                <c:pt idx="1">
                  <c:v>20-24</c:v>
                </c:pt>
                <c:pt idx="2">
                  <c:v>25-29</c:v>
                </c:pt>
                <c:pt idx="3">
                  <c:v>30-34</c:v>
                </c:pt>
                <c:pt idx="4">
                  <c:v>35-39</c:v>
                </c:pt>
                <c:pt idx="5">
                  <c:v>40-44</c:v>
                </c:pt>
                <c:pt idx="6">
                  <c:v>45-49</c:v>
                </c:pt>
                <c:pt idx="7">
                  <c:v>50-54</c:v>
                </c:pt>
                <c:pt idx="8">
                  <c:v>55-59</c:v>
                </c:pt>
                <c:pt idx="9">
                  <c:v>60-65</c:v>
                </c:pt>
              </c:strCache>
            </c:strRef>
          </c:cat>
          <c:val>
            <c:numRef>
              <c:f>'Contratadas Sexo-Edad'!$D$9:$D$18</c:f>
              <c:numCache>
                <c:formatCode>#,##0</c:formatCode>
                <c:ptCount val="10"/>
                <c:pt idx="0">
                  <c:v>0</c:v>
                </c:pt>
                <c:pt idx="1">
                  <c:v>6</c:v>
                </c:pt>
                <c:pt idx="2">
                  <c:v>85</c:v>
                </c:pt>
                <c:pt idx="3">
                  <c:v>152</c:v>
                </c:pt>
                <c:pt idx="4">
                  <c:v>117</c:v>
                </c:pt>
                <c:pt idx="5">
                  <c:v>25</c:v>
                </c:pt>
                <c:pt idx="6">
                  <c:v>10</c:v>
                </c:pt>
                <c:pt idx="7">
                  <c:v>8</c:v>
                </c:pt>
                <c:pt idx="8">
                  <c:v>5</c:v>
                </c:pt>
                <c:pt idx="9">
                  <c:v>5</c:v>
                </c:pt>
              </c:numCache>
            </c:numRef>
          </c:val>
        </c:ser>
        <c:dLbls>
          <c:showLegendKey val="0"/>
          <c:showVal val="0"/>
          <c:showCatName val="0"/>
          <c:showSerName val="0"/>
          <c:showPercent val="0"/>
          <c:showBubbleSize val="0"/>
        </c:dLbls>
        <c:gapWidth val="150"/>
        <c:overlap val="100"/>
        <c:axId val="98302200"/>
        <c:axId val="95734176"/>
      </c:barChart>
      <c:catAx>
        <c:axId val="983022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95734176"/>
        <c:crosses val="autoZero"/>
        <c:auto val="1"/>
        <c:lblAlgn val="ctr"/>
        <c:lblOffset val="100"/>
        <c:noMultiLvlLbl val="0"/>
      </c:catAx>
      <c:valAx>
        <c:axId val="95734176"/>
        <c:scaling>
          <c:orientation val="minMax"/>
          <c:max val="1200"/>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98302200"/>
        <c:crosses val="autoZero"/>
        <c:crossBetween val="between"/>
        <c:majorUnit val="100"/>
      </c:valAx>
      <c:spPr>
        <a:noFill/>
        <a:ln>
          <a:noFill/>
        </a:ln>
        <a:effectLst/>
      </c:spPr>
    </c:plotArea>
    <c:legend>
      <c:legendPos val="t"/>
      <c:layout>
        <c:manualLayout>
          <c:xMode val="edge"/>
          <c:yMode val="edge"/>
          <c:x val="0.88288392147128725"/>
          <c:y val="0.38461538461538464"/>
          <c:w val="0.11689396968986583"/>
          <c:h val="0.4865390672319805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211" l="0.70000000000000062" r="0.70000000000000062" t="0.750000000000002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313648293963235E-2"/>
          <c:y val="7.6971420239136779E-2"/>
          <c:w val="0.53437270341207344"/>
          <c:h val="0.89062117235345584"/>
        </c:manualLayout>
      </c:layout>
      <c:pieChart>
        <c:varyColors val="1"/>
        <c:ser>
          <c:idx val="0"/>
          <c:order val="0"/>
          <c:tx>
            <c:strRef>
              <c:f>'Contratos Nivel de Compromiso'!$C$5</c:f>
              <c:strCache>
                <c:ptCount val="1"/>
                <c:pt idx="0">
                  <c:v>Nº de Personas Contratadas</c:v>
                </c:pt>
              </c:strCache>
            </c:strRef>
          </c:tx>
          <c:explosion val="1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dPt>
          <c:dPt>
            <c:idx val="6"/>
            <c:bubble3D val="0"/>
            <c:spPr>
              <a:solidFill>
                <a:schemeClr val="accent1">
                  <a:lumMod val="60000"/>
                </a:schemeClr>
              </a:solidFill>
              <a:ln>
                <a:noFill/>
              </a:ln>
              <a:effectLst/>
              <a:scene3d>
                <a:camera prst="orthographicFront"/>
                <a:lightRig rig="brightRoom" dir="t"/>
              </a:scene3d>
              <a:sp3d prstMaterial="flat">
                <a:bevelT w="50800" h="101600" prst="angle"/>
                <a:contourClr>
                  <a:srgbClr val="000000"/>
                </a:contourClr>
              </a:sp3d>
            </c:spPr>
          </c:dPt>
          <c:dLbls>
            <c:dLbl>
              <c:idx val="6"/>
              <c:layout>
                <c:manualLayout>
                  <c:x val="2.7431539807524007E-2"/>
                  <c:y val="5.2224044911052772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dLblPos val="bestFit"/>
              <c:showLegendKey val="0"/>
              <c:showVal val="0"/>
              <c:showCatName val="0"/>
              <c:showSerName val="0"/>
              <c:showPercent val="1"/>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'Contratos Nivel de Compromiso'!$A$6:$A$12</c:f>
              <c:strCache>
                <c:ptCount val="7"/>
                <c:pt idx="0">
                  <c:v>Militares de Carrera (oficiales y Suboficiales)</c:v>
                </c:pt>
                <c:pt idx="1">
                  <c:v>Militares de Complemento</c:v>
                </c:pt>
                <c:pt idx="2">
                  <c:v>MTM Compromiso Temporal</c:v>
                </c:pt>
                <c:pt idx="3">
                  <c:v>MTM Larga Duración</c:v>
                </c:pt>
                <c:pt idx="4">
                  <c:v>MTM Permanente</c:v>
                </c:pt>
                <c:pt idx="5">
                  <c:v>Personal Civil Funcionario</c:v>
                </c:pt>
                <c:pt idx="6">
                  <c:v>Personal Civil Laboral</c:v>
                </c:pt>
              </c:strCache>
            </c:strRef>
          </c:cat>
          <c:val>
            <c:numRef>
              <c:f>'Contratos Nivel de Compromiso'!$C$6:$C$12</c:f>
              <c:numCache>
                <c:formatCode>#,##0</c:formatCode>
                <c:ptCount val="7"/>
                <c:pt idx="0">
                  <c:v>976</c:v>
                </c:pt>
                <c:pt idx="1">
                  <c:v>24</c:v>
                </c:pt>
                <c:pt idx="2">
                  <c:v>424</c:v>
                </c:pt>
                <c:pt idx="3">
                  <c:v>1890</c:v>
                </c:pt>
                <c:pt idx="4">
                  <c:v>332</c:v>
                </c:pt>
                <c:pt idx="5">
                  <c:v>11</c:v>
                </c:pt>
                <c:pt idx="6">
                  <c:v>105</c:v>
                </c:pt>
              </c:numCache>
            </c:numRef>
          </c:val>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layout>
        <c:manualLayout>
          <c:xMode val="edge"/>
          <c:yMode val="edge"/>
          <c:x val="0.61155905511811026"/>
          <c:y val="1.8518518518518517E-2"/>
          <c:w val="0.38521522309711287"/>
          <c:h val="0.956601049868766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0863446988074245E-2"/>
          <c:y val="0.18537955330837846"/>
          <c:w val="0.93363602795874101"/>
          <c:h val="0.69931846661602071"/>
        </c:manualLayout>
      </c:layout>
      <c:lineChart>
        <c:grouping val="standard"/>
        <c:varyColors val="0"/>
        <c:ser>
          <c:idx val="0"/>
          <c:order val="0"/>
          <c:tx>
            <c:strRef>
              <c:f>'Contratos Edad-Sexo'!$A$7</c:f>
              <c:strCache>
                <c:ptCount val="1"/>
                <c:pt idx="0">
                  <c:v>Militares de Carrera (oficiales y Suboficiales)</c:v>
                </c:pt>
              </c:strCache>
            </c:strRef>
          </c:tx>
          <c:spPr>
            <a:ln w="38100" cap="rnd">
              <a:solidFill>
                <a:schemeClr val="accent1"/>
              </a:solidFill>
              <a:round/>
            </a:ln>
            <a:effectLst/>
          </c:spPr>
          <c:marker>
            <c:symbol val="none"/>
          </c:marker>
          <c:cat>
            <c:strRef>
              <c:f>('Contratos Edad-Sexo'!$D$6,'Contratos Edad-Sexo'!$G$6,'Contratos Edad-Sexo'!$J$6,'Contratos Edad-Sexo'!$M$6,'Contratos Edad-Sexo'!$P$6,'Contratos Edad-Sexo'!$S$6,'Contratos Edad-Sexo'!$V$6,'Contratos Edad-Sexo'!$Y$6,'Contratos Edad-Sexo'!$AB$6,'Contratos Edad-Sexo'!$AE$6)</c:f>
              <c:strCache>
                <c:ptCount val="10"/>
                <c:pt idx="0">
                  <c:v>Total 16 - 19</c:v>
                </c:pt>
                <c:pt idx="1">
                  <c:v>Total 20 - 24</c:v>
                </c:pt>
                <c:pt idx="2">
                  <c:v>Total 25 - 29</c:v>
                </c:pt>
                <c:pt idx="3">
                  <c:v>Total 30 - 34 </c:v>
                </c:pt>
                <c:pt idx="4">
                  <c:v>Total 35 - 39</c:v>
                </c:pt>
                <c:pt idx="5">
                  <c:v>Total 40 - 44</c:v>
                </c:pt>
                <c:pt idx="6">
                  <c:v>Total 45 - 49 </c:v>
                </c:pt>
                <c:pt idx="7">
                  <c:v>Total 50 - 54</c:v>
                </c:pt>
                <c:pt idx="8">
                  <c:v>Total 55 - 59</c:v>
                </c:pt>
                <c:pt idx="9">
                  <c:v>Total 60 - 65</c:v>
                </c:pt>
              </c:strCache>
            </c:strRef>
          </c:cat>
          <c:val>
            <c:numRef>
              <c:f>('Contratos Edad-Sexo'!$D$7,'Contratos Edad-Sexo'!$G$7,'Contratos Edad-Sexo'!$J$7,'Contratos Edad-Sexo'!$M$7,'Contratos Edad-Sexo'!$P$7,'Contratos Edad-Sexo'!$S$7,'Contratos Edad-Sexo'!$V$7,'Contratos Edad-Sexo'!$Y$7,'Contratos Edad-Sexo'!$AB$7,'Contratos Edad-Sexo'!$AE$7)</c:f>
              <c:numCache>
                <c:formatCode>General</c:formatCode>
                <c:ptCount val="10"/>
                <c:pt idx="0">
                  <c:v>0</c:v>
                </c:pt>
                <c:pt idx="1">
                  <c:v>17</c:v>
                </c:pt>
                <c:pt idx="2">
                  <c:v>100</c:v>
                </c:pt>
                <c:pt idx="3">
                  <c:v>194</c:v>
                </c:pt>
                <c:pt idx="4">
                  <c:v>178</c:v>
                </c:pt>
                <c:pt idx="5">
                  <c:v>151</c:v>
                </c:pt>
                <c:pt idx="6">
                  <c:v>153</c:v>
                </c:pt>
                <c:pt idx="7">
                  <c:v>118</c:v>
                </c:pt>
                <c:pt idx="8">
                  <c:v>64</c:v>
                </c:pt>
                <c:pt idx="9">
                  <c:v>1</c:v>
                </c:pt>
              </c:numCache>
            </c:numRef>
          </c:val>
          <c:smooth val="0"/>
        </c:ser>
        <c:ser>
          <c:idx val="1"/>
          <c:order val="1"/>
          <c:tx>
            <c:strRef>
              <c:f>'Contratos Edad-Sexo'!$A$8</c:f>
              <c:strCache>
                <c:ptCount val="1"/>
                <c:pt idx="0">
                  <c:v>Militares de Complemento</c:v>
                </c:pt>
              </c:strCache>
            </c:strRef>
          </c:tx>
          <c:spPr>
            <a:ln w="38100" cap="rnd">
              <a:solidFill>
                <a:schemeClr val="accent2"/>
              </a:solidFill>
              <a:round/>
            </a:ln>
            <a:effectLst/>
          </c:spPr>
          <c:marker>
            <c:symbol val="none"/>
          </c:marker>
          <c:cat>
            <c:strRef>
              <c:f>('Contratos Edad-Sexo'!$D$6,'Contratos Edad-Sexo'!$G$6,'Contratos Edad-Sexo'!$J$6,'Contratos Edad-Sexo'!$M$6,'Contratos Edad-Sexo'!$P$6,'Contratos Edad-Sexo'!$S$6,'Contratos Edad-Sexo'!$V$6,'Contratos Edad-Sexo'!$Y$6,'Contratos Edad-Sexo'!$AB$6,'Contratos Edad-Sexo'!$AE$6)</c:f>
              <c:strCache>
                <c:ptCount val="10"/>
                <c:pt idx="0">
                  <c:v>Total 16 - 19</c:v>
                </c:pt>
                <c:pt idx="1">
                  <c:v>Total 20 - 24</c:v>
                </c:pt>
                <c:pt idx="2">
                  <c:v>Total 25 - 29</c:v>
                </c:pt>
                <c:pt idx="3">
                  <c:v>Total 30 - 34 </c:v>
                </c:pt>
                <c:pt idx="4">
                  <c:v>Total 35 - 39</c:v>
                </c:pt>
                <c:pt idx="5">
                  <c:v>Total 40 - 44</c:v>
                </c:pt>
                <c:pt idx="6">
                  <c:v>Total 45 - 49 </c:v>
                </c:pt>
                <c:pt idx="7">
                  <c:v>Total 50 - 54</c:v>
                </c:pt>
                <c:pt idx="8">
                  <c:v>Total 55 - 59</c:v>
                </c:pt>
                <c:pt idx="9">
                  <c:v>Total 60 - 65</c:v>
                </c:pt>
              </c:strCache>
            </c:strRef>
          </c:cat>
          <c:val>
            <c:numRef>
              <c:f>('Contratos Edad-Sexo'!$D$8,'Contratos Edad-Sexo'!$G$8,'Contratos Edad-Sexo'!$J$8,'Contratos Edad-Sexo'!$M$8,'Contratos Edad-Sexo'!$P$8,'Contratos Edad-Sexo'!$S$8,'Contratos Edad-Sexo'!$V$8,'Contratos Edad-Sexo'!$Y$8,'Contratos Edad-Sexo'!$AB$8,'Contratos Edad-Sexo'!$AE$8)</c:f>
              <c:numCache>
                <c:formatCode>General</c:formatCode>
                <c:ptCount val="10"/>
                <c:pt idx="0">
                  <c:v>0</c:v>
                </c:pt>
                <c:pt idx="1">
                  <c:v>0</c:v>
                </c:pt>
                <c:pt idx="2">
                  <c:v>2</c:v>
                </c:pt>
                <c:pt idx="3">
                  <c:v>4</c:v>
                </c:pt>
                <c:pt idx="4">
                  <c:v>8</c:v>
                </c:pt>
                <c:pt idx="5">
                  <c:v>9</c:v>
                </c:pt>
                <c:pt idx="6">
                  <c:v>1</c:v>
                </c:pt>
                <c:pt idx="7">
                  <c:v>0</c:v>
                </c:pt>
                <c:pt idx="8">
                  <c:v>0</c:v>
                </c:pt>
                <c:pt idx="9">
                  <c:v>0</c:v>
                </c:pt>
              </c:numCache>
            </c:numRef>
          </c:val>
          <c:smooth val="0"/>
        </c:ser>
        <c:ser>
          <c:idx val="2"/>
          <c:order val="2"/>
          <c:tx>
            <c:strRef>
              <c:f>'Contratos Edad-Sexo'!$A$9</c:f>
              <c:strCache>
                <c:ptCount val="1"/>
                <c:pt idx="0">
                  <c:v>MTM Compromiso Temporal</c:v>
                </c:pt>
              </c:strCache>
            </c:strRef>
          </c:tx>
          <c:spPr>
            <a:ln w="38100" cap="rnd">
              <a:solidFill>
                <a:schemeClr val="accent3"/>
              </a:solidFill>
              <a:round/>
            </a:ln>
            <a:effectLst/>
          </c:spPr>
          <c:marker>
            <c:symbol val="none"/>
          </c:marker>
          <c:cat>
            <c:strRef>
              <c:f>('Contratos Edad-Sexo'!$D$6,'Contratos Edad-Sexo'!$G$6,'Contratos Edad-Sexo'!$J$6,'Contratos Edad-Sexo'!$M$6,'Contratos Edad-Sexo'!$P$6,'Contratos Edad-Sexo'!$S$6,'Contratos Edad-Sexo'!$V$6,'Contratos Edad-Sexo'!$Y$6,'Contratos Edad-Sexo'!$AB$6,'Contratos Edad-Sexo'!$AE$6)</c:f>
              <c:strCache>
                <c:ptCount val="10"/>
                <c:pt idx="0">
                  <c:v>Total 16 - 19</c:v>
                </c:pt>
                <c:pt idx="1">
                  <c:v>Total 20 - 24</c:v>
                </c:pt>
                <c:pt idx="2">
                  <c:v>Total 25 - 29</c:v>
                </c:pt>
                <c:pt idx="3">
                  <c:v>Total 30 - 34 </c:v>
                </c:pt>
                <c:pt idx="4">
                  <c:v>Total 35 - 39</c:v>
                </c:pt>
                <c:pt idx="5">
                  <c:v>Total 40 - 44</c:v>
                </c:pt>
                <c:pt idx="6">
                  <c:v>Total 45 - 49 </c:v>
                </c:pt>
                <c:pt idx="7">
                  <c:v>Total 50 - 54</c:v>
                </c:pt>
                <c:pt idx="8">
                  <c:v>Total 55 - 59</c:v>
                </c:pt>
                <c:pt idx="9">
                  <c:v>Total 60 - 65</c:v>
                </c:pt>
              </c:strCache>
            </c:strRef>
          </c:cat>
          <c:val>
            <c:numRef>
              <c:f>('Contratos Edad-Sexo'!$D$9,'Contratos Edad-Sexo'!$G$9,'Contratos Edad-Sexo'!$J$9,'Contratos Edad-Sexo'!$M$9,'Contratos Edad-Sexo'!$P$9,'Contratos Edad-Sexo'!$S$9,'Contratos Edad-Sexo'!$V$9,'Contratos Edad-Sexo'!$Y$9,'Contratos Edad-Sexo'!$AB$9,'Contratos Edad-Sexo'!$AE$9)</c:f>
              <c:numCache>
                <c:formatCode>General</c:formatCode>
                <c:ptCount val="10"/>
                <c:pt idx="0">
                  <c:v>2</c:v>
                </c:pt>
                <c:pt idx="1">
                  <c:v>120</c:v>
                </c:pt>
                <c:pt idx="2">
                  <c:v>249</c:v>
                </c:pt>
                <c:pt idx="3">
                  <c:v>53</c:v>
                </c:pt>
                <c:pt idx="4">
                  <c:v>0</c:v>
                </c:pt>
                <c:pt idx="5">
                  <c:v>0</c:v>
                </c:pt>
                <c:pt idx="6">
                  <c:v>0</c:v>
                </c:pt>
                <c:pt idx="7">
                  <c:v>0</c:v>
                </c:pt>
                <c:pt idx="8">
                  <c:v>0</c:v>
                </c:pt>
                <c:pt idx="9">
                  <c:v>0</c:v>
                </c:pt>
              </c:numCache>
            </c:numRef>
          </c:val>
          <c:smooth val="0"/>
        </c:ser>
        <c:ser>
          <c:idx val="3"/>
          <c:order val="3"/>
          <c:tx>
            <c:strRef>
              <c:f>'Contratos Edad-Sexo'!$A$10</c:f>
              <c:strCache>
                <c:ptCount val="1"/>
                <c:pt idx="0">
                  <c:v>MTM Larga Duración</c:v>
                </c:pt>
              </c:strCache>
            </c:strRef>
          </c:tx>
          <c:spPr>
            <a:ln w="38100" cap="rnd">
              <a:solidFill>
                <a:schemeClr val="accent4"/>
              </a:solidFill>
              <a:round/>
            </a:ln>
            <a:effectLst/>
          </c:spPr>
          <c:marker>
            <c:symbol val="none"/>
          </c:marker>
          <c:cat>
            <c:strRef>
              <c:f>('Contratos Edad-Sexo'!$D$6,'Contratos Edad-Sexo'!$G$6,'Contratos Edad-Sexo'!$J$6,'Contratos Edad-Sexo'!$M$6,'Contratos Edad-Sexo'!$P$6,'Contratos Edad-Sexo'!$S$6,'Contratos Edad-Sexo'!$V$6,'Contratos Edad-Sexo'!$Y$6,'Contratos Edad-Sexo'!$AB$6,'Contratos Edad-Sexo'!$AE$6)</c:f>
              <c:strCache>
                <c:ptCount val="10"/>
                <c:pt idx="0">
                  <c:v>Total 16 - 19</c:v>
                </c:pt>
                <c:pt idx="1">
                  <c:v>Total 20 - 24</c:v>
                </c:pt>
                <c:pt idx="2">
                  <c:v>Total 25 - 29</c:v>
                </c:pt>
                <c:pt idx="3">
                  <c:v>Total 30 - 34 </c:v>
                </c:pt>
                <c:pt idx="4">
                  <c:v>Total 35 - 39</c:v>
                </c:pt>
                <c:pt idx="5">
                  <c:v>Total 40 - 44</c:v>
                </c:pt>
                <c:pt idx="6">
                  <c:v>Total 45 - 49 </c:v>
                </c:pt>
                <c:pt idx="7">
                  <c:v>Total 50 - 54</c:v>
                </c:pt>
                <c:pt idx="8">
                  <c:v>Total 55 - 59</c:v>
                </c:pt>
                <c:pt idx="9">
                  <c:v>Total 60 - 65</c:v>
                </c:pt>
              </c:strCache>
            </c:strRef>
          </c:cat>
          <c:val>
            <c:numRef>
              <c:f>('Contratos Edad-Sexo'!$D$10,'Contratos Edad-Sexo'!$G$10,'Contratos Edad-Sexo'!$J$10,'Contratos Edad-Sexo'!$M$10,'Contratos Edad-Sexo'!$P$10,'Contratos Edad-Sexo'!$S$10,'Contratos Edad-Sexo'!$V$10,'Contratos Edad-Sexo'!$Y$10,'Contratos Edad-Sexo'!$AB$10,'Contratos Edad-Sexo'!$AE$10)</c:f>
              <c:numCache>
                <c:formatCode>General</c:formatCode>
                <c:ptCount val="10"/>
                <c:pt idx="0">
                  <c:v>0</c:v>
                </c:pt>
                <c:pt idx="1">
                  <c:v>2</c:v>
                </c:pt>
                <c:pt idx="2">
                  <c:v>579</c:v>
                </c:pt>
                <c:pt idx="3">
                  <c:v>793</c:v>
                </c:pt>
                <c:pt idx="4">
                  <c:v>426</c:v>
                </c:pt>
                <c:pt idx="5">
                  <c:v>90</c:v>
                </c:pt>
                <c:pt idx="6">
                  <c:v>0</c:v>
                </c:pt>
                <c:pt idx="7">
                  <c:v>0</c:v>
                </c:pt>
                <c:pt idx="8">
                  <c:v>0</c:v>
                </c:pt>
                <c:pt idx="9">
                  <c:v>0</c:v>
                </c:pt>
              </c:numCache>
            </c:numRef>
          </c:val>
          <c:smooth val="0"/>
        </c:ser>
        <c:ser>
          <c:idx val="4"/>
          <c:order val="4"/>
          <c:tx>
            <c:strRef>
              <c:f>'Contratos Edad-Sexo'!$A$11</c:f>
              <c:strCache>
                <c:ptCount val="1"/>
                <c:pt idx="0">
                  <c:v>MTM Permanente</c:v>
                </c:pt>
              </c:strCache>
            </c:strRef>
          </c:tx>
          <c:spPr>
            <a:ln w="38100" cap="rnd">
              <a:solidFill>
                <a:schemeClr val="accent5"/>
              </a:solidFill>
              <a:round/>
            </a:ln>
            <a:effectLst/>
          </c:spPr>
          <c:marker>
            <c:symbol val="none"/>
          </c:marker>
          <c:cat>
            <c:strRef>
              <c:f>('Contratos Edad-Sexo'!$D$6,'Contratos Edad-Sexo'!$G$6,'Contratos Edad-Sexo'!$J$6,'Contratos Edad-Sexo'!$M$6,'Contratos Edad-Sexo'!$P$6,'Contratos Edad-Sexo'!$S$6,'Contratos Edad-Sexo'!$V$6,'Contratos Edad-Sexo'!$Y$6,'Contratos Edad-Sexo'!$AB$6,'Contratos Edad-Sexo'!$AE$6)</c:f>
              <c:strCache>
                <c:ptCount val="10"/>
                <c:pt idx="0">
                  <c:v>Total 16 - 19</c:v>
                </c:pt>
                <c:pt idx="1">
                  <c:v>Total 20 - 24</c:v>
                </c:pt>
                <c:pt idx="2">
                  <c:v>Total 25 - 29</c:v>
                </c:pt>
                <c:pt idx="3">
                  <c:v>Total 30 - 34 </c:v>
                </c:pt>
                <c:pt idx="4">
                  <c:v>Total 35 - 39</c:v>
                </c:pt>
                <c:pt idx="5">
                  <c:v>Total 40 - 44</c:v>
                </c:pt>
                <c:pt idx="6">
                  <c:v>Total 45 - 49 </c:v>
                </c:pt>
                <c:pt idx="7">
                  <c:v>Total 50 - 54</c:v>
                </c:pt>
                <c:pt idx="8">
                  <c:v>Total 55 - 59</c:v>
                </c:pt>
                <c:pt idx="9">
                  <c:v>Total 60 - 65</c:v>
                </c:pt>
              </c:strCache>
            </c:strRef>
          </c:cat>
          <c:val>
            <c:numRef>
              <c:f>('Contratos Edad-Sexo'!$D$11,'Contratos Edad-Sexo'!$G$11,'Contratos Edad-Sexo'!$J$11,'Contratos Edad-Sexo'!$M$11,'Contratos Edad-Sexo'!$P$11,'Contratos Edad-Sexo'!$S$11,'Contratos Edad-Sexo'!$V$11,'Contratos Edad-Sexo'!$Y$11,'Contratos Edad-Sexo'!$AB$11,'Contratos Edad-Sexo'!$AE$11)</c:f>
              <c:numCache>
                <c:formatCode>General</c:formatCode>
                <c:ptCount val="10"/>
                <c:pt idx="0">
                  <c:v>0</c:v>
                </c:pt>
                <c:pt idx="1">
                  <c:v>0</c:v>
                </c:pt>
                <c:pt idx="2">
                  <c:v>0</c:v>
                </c:pt>
                <c:pt idx="3">
                  <c:v>13</c:v>
                </c:pt>
                <c:pt idx="4">
                  <c:v>82</c:v>
                </c:pt>
                <c:pt idx="5">
                  <c:v>171</c:v>
                </c:pt>
                <c:pt idx="6">
                  <c:v>49</c:v>
                </c:pt>
                <c:pt idx="7">
                  <c:v>16</c:v>
                </c:pt>
                <c:pt idx="8">
                  <c:v>1</c:v>
                </c:pt>
                <c:pt idx="9">
                  <c:v>0</c:v>
                </c:pt>
              </c:numCache>
            </c:numRef>
          </c:val>
          <c:smooth val="0"/>
        </c:ser>
        <c:ser>
          <c:idx val="5"/>
          <c:order val="5"/>
          <c:tx>
            <c:strRef>
              <c:f>'Contratos Edad-Sexo'!$A$12</c:f>
              <c:strCache>
                <c:ptCount val="1"/>
                <c:pt idx="0">
                  <c:v>Personal Civil Funcionario</c:v>
                </c:pt>
              </c:strCache>
            </c:strRef>
          </c:tx>
          <c:spPr>
            <a:ln w="38100" cap="rnd">
              <a:solidFill>
                <a:schemeClr val="accent6"/>
              </a:solidFill>
              <a:round/>
            </a:ln>
            <a:effectLst/>
          </c:spPr>
          <c:marker>
            <c:symbol val="none"/>
          </c:marker>
          <c:cat>
            <c:strRef>
              <c:f>('Contratos Edad-Sexo'!$D$6,'Contratos Edad-Sexo'!$G$6,'Contratos Edad-Sexo'!$J$6,'Contratos Edad-Sexo'!$M$6,'Contratos Edad-Sexo'!$P$6,'Contratos Edad-Sexo'!$S$6,'Contratos Edad-Sexo'!$V$6,'Contratos Edad-Sexo'!$Y$6,'Contratos Edad-Sexo'!$AB$6,'Contratos Edad-Sexo'!$AE$6)</c:f>
              <c:strCache>
                <c:ptCount val="10"/>
                <c:pt idx="0">
                  <c:v>Total 16 - 19</c:v>
                </c:pt>
                <c:pt idx="1">
                  <c:v>Total 20 - 24</c:v>
                </c:pt>
                <c:pt idx="2">
                  <c:v>Total 25 - 29</c:v>
                </c:pt>
                <c:pt idx="3">
                  <c:v>Total 30 - 34 </c:v>
                </c:pt>
                <c:pt idx="4">
                  <c:v>Total 35 - 39</c:v>
                </c:pt>
                <c:pt idx="5">
                  <c:v>Total 40 - 44</c:v>
                </c:pt>
                <c:pt idx="6">
                  <c:v>Total 45 - 49 </c:v>
                </c:pt>
                <c:pt idx="7">
                  <c:v>Total 50 - 54</c:v>
                </c:pt>
                <c:pt idx="8">
                  <c:v>Total 55 - 59</c:v>
                </c:pt>
                <c:pt idx="9">
                  <c:v>Total 60 - 65</c:v>
                </c:pt>
              </c:strCache>
            </c:strRef>
          </c:cat>
          <c:val>
            <c:numRef>
              <c:f>('Contratos Edad-Sexo'!$D$12,'Contratos Edad-Sexo'!$G$12,'Contratos Edad-Sexo'!$J$12,'Contratos Edad-Sexo'!$M$12,'Contratos Edad-Sexo'!$P$12,'Contratos Edad-Sexo'!$S$12,'Contratos Edad-Sexo'!$V$12,'Contratos Edad-Sexo'!$Y$12,'Contratos Edad-Sexo'!$AB$12,'Contratos Edad-Sexo'!$AE$12)</c:f>
              <c:numCache>
                <c:formatCode>General</c:formatCode>
                <c:ptCount val="10"/>
                <c:pt idx="0">
                  <c:v>0</c:v>
                </c:pt>
                <c:pt idx="1">
                  <c:v>0</c:v>
                </c:pt>
                <c:pt idx="2">
                  <c:v>0</c:v>
                </c:pt>
                <c:pt idx="3">
                  <c:v>0</c:v>
                </c:pt>
                <c:pt idx="4">
                  <c:v>0</c:v>
                </c:pt>
                <c:pt idx="5">
                  <c:v>0</c:v>
                </c:pt>
                <c:pt idx="6">
                  <c:v>1</c:v>
                </c:pt>
                <c:pt idx="7">
                  <c:v>5</c:v>
                </c:pt>
                <c:pt idx="8">
                  <c:v>4</c:v>
                </c:pt>
                <c:pt idx="9">
                  <c:v>1</c:v>
                </c:pt>
              </c:numCache>
            </c:numRef>
          </c:val>
          <c:smooth val="0"/>
        </c:ser>
        <c:ser>
          <c:idx val="6"/>
          <c:order val="6"/>
          <c:tx>
            <c:strRef>
              <c:f>'Contratos Edad-Sexo'!$A$13</c:f>
              <c:strCache>
                <c:ptCount val="1"/>
                <c:pt idx="0">
                  <c:v>Personal Civil Laboral</c:v>
                </c:pt>
              </c:strCache>
            </c:strRef>
          </c:tx>
          <c:spPr>
            <a:ln w="38100" cap="rnd">
              <a:solidFill>
                <a:schemeClr val="accent1">
                  <a:lumMod val="60000"/>
                </a:schemeClr>
              </a:solidFill>
              <a:round/>
            </a:ln>
            <a:effectLst/>
          </c:spPr>
          <c:marker>
            <c:symbol val="none"/>
          </c:marker>
          <c:cat>
            <c:strRef>
              <c:f>('Contratos Edad-Sexo'!$D$6,'Contratos Edad-Sexo'!$G$6,'Contratos Edad-Sexo'!$J$6,'Contratos Edad-Sexo'!$M$6,'Contratos Edad-Sexo'!$P$6,'Contratos Edad-Sexo'!$S$6,'Contratos Edad-Sexo'!$V$6,'Contratos Edad-Sexo'!$Y$6,'Contratos Edad-Sexo'!$AB$6,'Contratos Edad-Sexo'!$AE$6)</c:f>
              <c:strCache>
                <c:ptCount val="10"/>
                <c:pt idx="0">
                  <c:v>Total 16 - 19</c:v>
                </c:pt>
                <c:pt idx="1">
                  <c:v>Total 20 - 24</c:v>
                </c:pt>
                <c:pt idx="2">
                  <c:v>Total 25 - 29</c:v>
                </c:pt>
                <c:pt idx="3">
                  <c:v>Total 30 - 34 </c:v>
                </c:pt>
                <c:pt idx="4">
                  <c:v>Total 35 - 39</c:v>
                </c:pt>
                <c:pt idx="5">
                  <c:v>Total 40 - 44</c:v>
                </c:pt>
                <c:pt idx="6">
                  <c:v>Total 45 - 49 </c:v>
                </c:pt>
                <c:pt idx="7">
                  <c:v>Total 50 - 54</c:v>
                </c:pt>
                <c:pt idx="8">
                  <c:v>Total 55 - 59</c:v>
                </c:pt>
                <c:pt idx="9">
                  <c:v>Total 60 - 65</c:v>
                </c:pt>
              </c:strCache>
            </c:strRef>
          </c:cat>
          <c:val>
            <c:numRef>
              <c:f>('Contratos Edad-Sexo'!$D$13,'Contratos Edad-Sexo'!$G$13,'Contratos Edad-Sexo'!$J$13,'Contratos Edad-Sexo'!$M$13,'Contratos Edad-Sexo'!$P$13,'Contratos Edad-Sexo'!$S$13,'Contratos Edad-Sexo'!$V$13,'Contratos Edad-Sexo'!$Y$13,'Contratos Edad-Sexo'!$AB$13,'Contratos Edad-Sexo'!$AE$13)</c:f>
              <c:numCache>
                <c:formatCode>General</c:formatCode>
                <c:ptCount val="10"/>
                <c:pt idx="0">
                  <c:v>0</c:v>
                </c:pt>
                <c:pt idx="1">
                  <c:v>0</c:v>
                </c:pt>
                <c:pt idx="2">
                  <c:v>1</c:v>
                </c:pt>
                <c:pt idx="3">
                  <c:v>0</c:v>
                </c:pt>
                <c:pt idx="4">
                  <c:v>2</c:v>
                </c:pt>
                <c:pt idx="5">
                  <c:v>12</c:v>
                </c:pt>
                <c:pt idx="6">
                  <c:v>15</c:v>
                </c:pt>
                <c:pt idx="7">
                  <c:v>20</c:v>
                </c:pt>
                <c:pt idx="8">
                  <c:v>26</c:v>
                </c:pt>
                <c:pt idx="9">
                  <c:v>29</c:v>
                </c:pt>
              </c:numCache>
            </c:numRef>
          </c:val>
          <c:smooth val="0"/>
        </c:ser>
        <c:dLbls>
          <c:showLegendKey val="0"/>
          <c:showVal val="0"/>
          <c:showCatName val="0"/>
          <c:showSerName val="0"/>
          <c:showPercent val="0"/>
          <c:showBubbleSize val="0"/>
        </c:dLbls>
        <c:smooth val="0"/>
        <c:axId val="97715368"/>
        <c:axId val="97713800"/>
      </c:lineChart>
      <c:catAx>
        <c:axId val="97715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97713800"/>
        <c:crosses val="autoZero"/>
        <c:auto val="1"/>
        <c:lblAlgn val="ctr"/>
        <c:lblOffset val="100"/>
        <c:noMultiLvlLbl val="0"/>
      </c:catAx>
      <c:valAx>
        <c:axId val="97713800"/>
        <c:scaling>
          <c:orientation val="minMax"/>
          <c:max val="80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97715368"/>
        <c:crosses val="autoZero"/>
        <c:crossBetween val="between"/>
        <c:majorUnit val="100"/>
      </c:valAx>
      <c:spPr>
        <a:noFill/>
        <a:ln>
          <a:noFill/>
        </a:ln>
        <a:effectLst/>
      </c:spPr>
    </c:plotArea>
    <c:legend>
      <c:legendPos val="t"/>
      <c:layout>
        <c:manualLayout>
          <c:xMode val="edge"/>
          <c:yMode val="edge"/>
          <c:x val="0"/>
          <c:y val="2.1276595744680851E-2"/>
          <c:w val="0.99845109037627333"/>
          <c:h val="0.1376854433877574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189" l="0.70000000000000062" r="0.70000000000000062" t="0.75000000000000189"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6">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306">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3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733425</xdr:colOff>
      <xdr:row>22</xdr:row>
      <xdr:rowOff>76200</xdr:rowOff>
    </xdr:from>
    <xdr:to>
      <xdr:col>7</xdr:col>
      <xdr:colOff>457200</xdr:colOff>
      <xdr:row>37</xdr:row>
      <xdr:rowOff>123825</xdr:rowOff>
    </xdr:to>
    <xdr:graphicFrame macro="">
      <xdr:nvGraphicFramePr>
        <xdr:cNvPr id="2119"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742950</xdr:colOff>
      <xdr:row>41</xdr:row>
      <xdr:rowOff>0</xdr:rowOff>
    </xdr:from>
    <xdr:to>
      <xdr:col>7</xdr:col>
      <xdr:colOff>466725</xdr:colOff>
      <xdr:row>56</xdr:row>
      <xdr:rowOff>47625</xdr:rowOff>
    </xdr:to>
    <xdr:graphicFrame macro="">
      <xdr:nvGraphicFramePr>
        <xdr:cNvPr id="2120"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714375</xdr:colOff>
      <xdr:row>16</xdr:row>
      <xdr:rowOff>133350</xdr:rowOff>
    </xdr:from>
    <xdr:to>
      <xdr:col>3</xdr:col>
      <xdr:colOff>200025</xdr:colOff>
      <xdr:row>33</xdr:row>
      <xdr:rowOff>123825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923925</xdr:colOff>
      <xdr:row>16</xdr:row>
      <xdr:rowOff>85725</xdr:rowOff>
    </xdr:from>
    <xdr:to>
      <xdr:col>10</xdr:col>
      <xdr:colOff>123825</xdr:colOff>
      <xdr:row>38</xdr:row>
      <xdr:rowOff>0</xdr:rowOff>
    </xdr:to>
    <xdr:graphicFrame macro="">
      <xdr:nvGraphicFramePr>
        <xdr:cNvPr id="6194"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Grupos\AREA%20DE%20RECLUTAMIENTO\SEGUNDO%20JEFE%20AREA%20RECLUTAMIENTO\PLAN%20TERRITORIAL%20EMPLEO\PROGRAMA%20PARA%20REALIZAR%20PTE%20VINCULA%20DATOS%20LUEGO%20COPIAR%20Y%20PEGAR%20VALORES%20EN%20UNO%20ANTERIOR.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ntratadas Sexo-Edad"/>
      <sheetName val="Contratos Nivel de Compromiso"/>
      <sheetName val="Contratos Edad-Sexo"/>
      <sheetName val="Formación Programada"/>
      <sheetName val="Formación Realizada"/>
      <sheetName val="BRIGADA XI"/>
      <sheetName val="BASE AEREA"/>
      <sheetName val="DELEGADEFEN"/>
      <sheetName val="TODAS"/>
      <sheetName val="Hoja1"/>
    </sheetNames>
    <sheetDataSet>
      <sheetData sheetId="0" refreshError="1"/>
      <sheetData sheetId="1" refreshError="1"/>
      <sheetData sheetId="2" refreshError="1"/>
      <sheetData sheetId="3" refreshError="1">
        <row r="14">
          <cell r="B14">
            <v>2</v>
          </cell>
          <cell r="C14">
            <v>0</v>
          </cell>
          <cell r="E14">
            <v>133</v>
          </cell>
          <cell r="F14">
            <v>6</v>
          </cell>
          <cell r="H14">
            <v>846</v>
          </cell>
          <cell r="I14">
            <v>85</v>
          </cell>
          <cell r="K14">
            <v>905</v>
          </cell>
          <cell r="L14">
            <v>152</v>
          </cell>
          <cell r="N14">
            <v>579</v>
          </cell>
          <cell r="O14">
            <v>117</v>
          </cell>
          <cell r="Q14">
            <v>408</v>
          </cell>
          <cell r="R14">
            <v>25</v>
          </cell>
          <cell r="T14">
            <v>209</v>
          </cell>
          <cell r="U14">
            <v>10</v>
          </cell>
          <cell r="W14">
            <v>151</v>
          </cell>
          <cell r="X14">
            <v>8</v>
          </cell>
          <cell r="Z14">
            <v>90</v>
          </cell>
          <cell r="AA14">
            <v>5</v>
          </cell>
          <cell r="AC14">
            <v>26</v>
          </cell>
        </row>
      </sheetData>
      <sheetData sheetId="4" refreshError="1"/>
      <sheetData sheetId="5" refreshError="1"/>
      <sheetData sheetId="6" refreshError="1">
        <row r="4">
          <cell r="B4">
            <v>0</v>
          </cell>
          <cell r="C4">
            <v>0</v>
          </cell>
          <cell r="D4">
            <v>14</v>
          </cell>
          <cell r="E4">
            <v>0</v>
          </cell>
          <cell r="F4">
            <v>89</v>
          </cell>
          <cell r="G4">
            <v>4</v>
          </cell>
          <cell r="H4">
            <v>142</v>
          </cell>
          <cell r="I4">
            <v>16</v>
          </cell>
          <cell r="J4">
            <v>134</v>
          </cell>
          <cell r="K4">
            <v>16</v>
          </cell>
          <cell r="L4">
            <v>122</v>
          </cell>
          <cell r="M4">
            <v>3</v>
          </cell>
          <cell r="N4">
            <v>96</v>
          </cell>
          <cell r="O4">
            <v>3</v>
          </cell>
          <cell r="P4">
            <v>71</v>
          </cell>
          <cell r="Q4">
            <v>0</v>
          </cell>
          <cell r="R4">
            <v>44</v>
          </cell>
          <cell r="S4">
            <v>0</v>
          </cell>
          <cell r="T4">
            <v>0</v>
          </cell>
          <cell r="U4">
            <v>0</v>
          </cell>
        </row>
        <row r="5">
          <cell r="B5">
            <v>0</v>
          </cell>
          <cell r="C5">
            <v>0</v>
          </cell>
          <cell r="D5">
            <v>0</v>
          </cell>
          <cell r="E5">
            <v>0</v>
          </cell>
          <cell r="F5">
            <v>0</v>
          </cell>
          <cell r="G5">
            <v>0</v>
          </cell>
          <cell r="H5">
            <v>2</v>
          </cell>
          <cell r="I5">
            <v>1</v>
          </cell>
          <cell r="J5">
            <v>5</v>
          </cell>
          <cell r="K5">
            <v>3</v>
          </cell>
          <cell r="L5">
            <v>5</v>
          </cell>
          <cell r="M5">
            <v>2</v>
          </cell>
          <cell r="N5">
            <v>1</v>
          </cell>
          <cell r="O5">
            <v>0</v>
          </cell>
          <cell r="P5">
            <v>0</v>
          </cell>
          <cell r="Q5">
            <v>0</v>
          </cell>
          <cell r="R5">
            <v>0</v>
          </cell>
          <cell r="S5">
            <v>0</v>
          </cell>
          <cell r="T5">
            <v>0</v>
          </cell>
          <cell r="U5">
            <v>0</v>
          </cell>
        </row>
        <row r="6">
          <cell r="B6">
            <v>2</v>
          </cell>
          <cell r="C6">
            <v>0</v>
          </cell>
          <cell r="D6">
            <v>113</v>
          </cell>
          <cell r="E6">
            <v>5</v>
          </cell>
          <cell r="F6">
            <v>233</v>
          </cell>
          <cell r="G6">
            <v>12</v>
          </cell>
          <cell r="H6">
            <v>50</v>
          </cell>
          <cell r="I6">
            <v>3</v>
          </cell>
          <cell r="J6">
            <v>0</v>
          </cell>
          <cell r="K6">
            <v>0</v>
          </cell>
          <cell r="L6">
            <v>0</v>
          </cell>
          <cell r="M6">
            <v>0</v>
          </cell>
          <cell r="N6">
            <v>0</v>
          </cell>
          <cell r="O6">
            <v>0</v>
          </cell>
          <cell r="P6">
            <v>0</v>
          </cell>
          <cell r="Q6">
            <v>0</v>
          </cell>
          <cell r="R6">
            <v>0</v>
          </cell>
          <cell r="S6">
            <v>0</v>
          </cell>
          <cell r="T6">
            <v>0</v>
          </cell>
          <cell r="U6">
            <v>0</v>
          </cell>
        </row>
        <row r="7">
          <cell r="B7">
            <v>0</v>
          </cell>
          <cell r="C7">
            <v>0</v>
          </cell>
          <cell r="D7">
            <v>1</v>
          </cell>
          <cell r="E7">
            <v>1</v>
          </cell>
          <cell r="F7">
            <v>506</v>
          </cell>
          <cell r="G7">
            <v>67</v>
          </cell>
          <cell r="H7">
            <v>582</v>
          </cell>
          <cell r="I7">
            <v>109</v>
          </cell>
          <cell r="J7">
            <v>286</v>
          </cell>
          <cell r="K7">
            <v>64</v>
          </cell>
          <cell r="L7">
            <v>60</v>
          </cell>
          <cell r="M7">
            <v>8</v>
          </cell>
          <cell r="N7">
            <v>0</v>
          </cell>
          <cell r="O7">
            <v>0</v>
          </cell>
          <cell r="P7">
            <v>0</v>
          </cell>
          <cell r="Q7">
            <v>0</v>
          </cell>
          <cell r="R7">
            <v>0</v>
          </cell>
          <cell r="S7">
            <v>0</v>
          </cell>
          <cell r="T7">
            <v>0</v>
          </cell>
          <cell r="U7">
            <v>0</v>
          </cell>
        </row>
        <row r="8">
          <cell r="B8">
            <v>0</v>
          </cell>
          <cell r="C8">
            <v>0</v>
          </cell>
          <cell r="D8">
            <v>0</v>
          </cell>
          <cell r="E8">
            <v>0</v>
          </cell>
          <cell r="F8">
            <v>0</v>
          </cell>
          <cell r="G8">
            <v>0</v>
          </cell>
          <cell r="H8">
            <v>9</v>
          </cell>
          <cell r="I8">
            <v>3</v>
          </cell>
          <cell r="J8">
            <v>60</v>
          </cell>
          <cell r="K8">
            <v>19</v>
          </cell>
          <cell r="L8">
            <v>124</v>
          </cell>
          <cell r="M8">
            <v>9</v>
          </cell>
          <cell r="N8">
            <v>33</v>
          </cell>
          <cell r="O8">
            <v>3</v>
          </cell>
          <cell r="P8">
            <v>14</v>
          </cell>
          <cell r="Q8">
            <v>0</v>
          </cell>
          <cell r="R8">
            <v>1</v>
          </cell>
          <cell r="S8">
            <v>0</v>
          </cell>
          <cell r="T8">
            <v>0</v>
          </cell>
          <cell r="U8">
            <v>0</v>
          </cell>
        </row>
        <row r="9">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row>
        <row r="10">
          <cell r="B10">
            <v>0</v>
          </cell>
          <cell r="C10">
            <v>0</v>
          </cell>
          <cell r="D10">
            <v>0</v>
          </cell>
          <cell r="E10">
            <v>0</v>
          </cell>
          <cell r="F10">
            <v>1</v>
          </cell>
          <cell r="G10">
            <v>0</v>
          </cell>
          <cell r="H10">
            <v>0</v>
          </cell>
          <cell r="I10">
            <v>0</v>
          </cell>
          <cell r="J10">
            <v>0</v>
          </cell>
          <cell r="K10">
            <v>0</v>
          </cell>
          <cell r="L10">
            <v>1</v>
          </cell>
          <cell r="M10">
            <v>0</v>
          </cell>
          <cell r="N10">
            <v>2</v>
          </cell>
          <cell r="O10">
            <v>1</v>
          </cell>
          <cell r="P10">
            <v>3</v>
          </cell>
          <cell r="Q10">
            <v>2</v>
          </cell>
          <cell r="R10">
            <v>2</v>
          </cell>
          <cell r="S10">
            <v>1</v>
          </cell>
          <cell r="T10">
            <v>0</v>
          </cell>
          <cell r="U10">
            <v>2</v>
          </cell>
        </row>
      </sheetData>
      <sheetData sheetId="7" refreshError="1">
        <row r="4">
          <cell r="B4">
            <v>0</v>
          </cell>
          <cell r="C4">
            <v>0</v>
          </cell>
          <cell r="D4">
            <v>3</v>
          </cell>
          <cell r="E4">
            <v>0</v>
          </cell>
          <cell r="F4">
            <v>7</v>
          </cell>
          <cell r="G4">
            <v>0</v>
          </cell>
          <cell r="H4">
            <v>33</v>
          </cell>
          <cell r="I4">
            <v>3</v>
          </cell>
          <cell r="J4">
            <v>26</v>
          </cell>
          <cell r="K4">
            <v>2</v>
          </cell>
          <cell r="L4">
            <v>25</v>
          </cell>
          <cell r="M4">
            <v>1</v>
          </cell>
          <cell r="N4">
            <v>49</v>
          </cell>
          <cell r="O4">
            <v>2</v>
          </cell>
          <cell r="P4">
            <v>42</v>
          </cell>
          <cell r="Q4">
            <v>0</v>
          </cell>
          <cell r="R4">
            <v>13</v>
          </cell>
          <cell r="S4">
            <v>0</v>
          </cell>
          <cell r="T4">
            <v>0</v>
          </cell>
          <cell r="U4">
            <v>0</v>
          </cell>
        </row>
        <row r="5">
          <cell r="B5">
            <v>0</v>
          </cell>
          <cell r="C5">
            <v>0</v>
          </cell>
          <cell r="D5">
            <v>0</v>
          </cell>
          <cell r="E5">
            <v>0</v>
          </cell>
          <cell r="F5">
            <v>2</v>
          </cell>
          <cell r="G5">
            <v>0</v>
          </cell>
          <cell r="H5">
            <v>1</v>
          </cell>
          <cell r="I5">
            <v>0</v>
          </cell>
          <cell r="J5">
            <v>0</v>
          </cell>
          <cell r="K5">
            <v>0</v>
          </cell>
          <cell r="L5">
            <v>1</v>
          </cell>
          <cell r="M5">
            <v>1</v>
          </cell>
          <cell r="N5">
            <v>0</v>
          </cell>
          <cell r="O5">
            <v>0</v>
          </cell>
          <cell r="P5">
            <v>0</v>
          </cell>
          <cell r="Q5">
            <v>0</v>
          </cell>
          <cell r="R5">
            <v>0</v>
          </cell>
          <cell r="S5">
            <v>0</v>
          </cell>
          <cell r="T5">
            <v>0</v>
          </cell>
          <cell r="U5">
            <v>0</v>
          </cell>
        </row>
        <row r="6">
          <cell r="B6">
            <v>0</v>
          </cell>
          <cell r="C6">
            <v>0</v>
          </cell>
          <cell r="D6">
            <v>2</v>
          </cell>
          <cell r="E6">
            <v>0</v>
          </cell>
          <cell r="F6">
            <v>3</v>
          </cell>
          <cell r="G6">
            <v>1</v>
          </cell>
          <cell r="H6">
            <v>0</v>
          </cell>
          <cell r="I6">
            <v>0</v>
          </cell>
          <cell r="J6">
            <v>0</v>
          </cell>
          <cell r="K6">
            <v>0</v>
          </cell>
          <cell r="L6">
            <v>0</v>
          </cell>
          <cell r="M6">
            <v>0</v>
          </cell>
          <cell r="N6">
            <v>0</v>
          </cell>
          <cell r="O6">
            <v>0</v>
          </cell>
          <cell r="P6">
            <v>0</v>
          </cell>
          <cell r="Q6">
            <v>0</v>
          </cell>
          <cell r="R6">
            <v>0</v>
          </cell>
          <cell r="S6">
            <v>0</v>
          </cell>
          <cell r="T6">
            <v>0</v>
          </cell>
          <cell r="U6">
            <v>0</v>
          </cell>
        </row>
        <row r="7">
          <cell r="B7">
            <v>0</v>
          </cell>
          <cell r="C7">
            <v>0</v>
          </cell>
          <cell r="D7">
            <v>0</v>
          </cell>
          <cell r="E7">
            <v>0</v>
          </cell>
          <cell r="F7">
            <v>5</v>
          </cell>
          <cell r="G7">
            <v>1</v>
          </cell>
          <cell r="H7">
            <v>86</v>
          </cell>
          <cell r="I7">
            <v>16</v>
          </cell>
          <cell r="J7">
            <v>64</v>
          </cell>
          <cell r="K7">
            <v>12</v>
          </cell>
          <cell r="L7">
            <v>21</v>
          </cell>
          <cell r="M7">
            <v>1</v>
          </cell>
          <cell r="N7">
            <v>0</v>
          </cell>
          <cell r="O7">
            <v>0</v>
          </cell>
          <cell r="P7">
            <v>0</v>
          </cell>
          <cell r="Q7">
            <v>0</v>
          </cell>
          <cell r="R7">
            <v>0</v>
          </cell>
          <cell r="S7">
            <v>0</v>
          </cell>
          <cell r="T7">
            <v>0</v>
          </cell>
          <cell r="U7">
            <v>0</v>
          </cell>
        </row>
        <row r="8">
          <cell r="B8">
            <v>0</v>
          </cell>
          <cell r="C8">
            <v>0</v>
          </cell>
          <cell r="D8">
            <v>0</v>
          </cell>
          <cell r="E8">
            <v>0</v>
          </cell>
          <cell r="F8">
            <v>0</v>
          </cell>
          <cell r="G8">
            <v>0</v>
          </cell>
          <cell r="H8">
            <v>0</v>
          </cell>
          <cell r="I8">
            <v>1</v>
          </cell>
          <cell r="J8">
            <v>3</v>
          </cell>
          <cell r="K8">
            <v>0</v>
          </cell>
          <cell r="L8">
            <v>37</v>
          </cell>
          <cell r="M8">
            <v>0</v>
          </cell>
          <cell r="N8">
            <v>13</v>
          </cell>
          <cell r="O8">
            <v>0</v>
          </cell>
          <cell r="P8">
            <v>2</v>
          </cell>
          <cell r="Q8">
            <v>0</v>
          </cell>
          <cell r="R8">
            <v>0</v>
          </cell>
          <cell r="S8">
            <v>0</v>
          </cell>
          <cell r="T8">
            <v>0</v>
          </cell>
          <cell r="U8">
            <v>0</v>
          </cell>
        </row>
        <row r="9">
          <cell r="B9">
            <v>0</v>
          </cell>
          <cell r="C9">
            <v>0</v>
          </cell>
          <cell r="D9">
            <v>0</v>
          </cell>
          <cell r="E9">
            <v>0</v>
          </cell>
          <cell r="F9">
            <v>0</v>
          </cell>
          <cell r="G9">
            <v>0</v>
          </cell>
          <cell r="H9">
            <v>0</v>
          </cell>
          <cell r="I9">
            <v>0</v>
          </cell>
          <cell r="J9">
            <v>0</v>
          </cell>
          <cell r="K9">
            <v>0</v>
          </cell>
          <cell r="L9">
            <v>0</v>
          </cell>
          <cell r="M9">
            <v>0</v>
          </cell>
          <cell r="N9">
            <v>1</v>
          </cell>
          <cell r="O9">
            <v>0</v>
          </cell>
          <cell r="P9">
            <v>0</v>
          </cell>
          <cell r="Q9">
            <v>3</v>
          </cell>
          <cell r="R9">
            <v>1</v>
          </cell>
          <cell r="S9">
            <v>0</v>
          </cell>
          <cell r="T9">
            <v>0</v>
          </cell>
          <cell r="U9">
            <v>0</v>
          </cell>
        </row>
        <row r="10">
          <cell r="B10">
            <v>0</v>
          </cell>
          <cell r="C10">
            <v>0</v>
          </cell>
          <cell r="D10">
            <v>0</v>
          </cell>
          <cell r="E10">
            <v>0</v>
          </cell>
          <cell r="F10">
            <v>0</v>
          </cell>
          <cell r="G10">
            <v>0</v>
          </cell>
          <cell r="H10">
            <v>0</v>
          </cell>
          <cell r="I10">
            <v>0</v>
          </cell>
          <cell r="J10">
            <v>1</v>
          </cell>
          <cell r="K10">
            <v>1</v>
          </cell>
          <cell r="L10">
            <v>11</v>
          </cell>
          <cell r="M10">
            <v>0</v>
          </cell>
          <cell r="N10">
            <v>11</v>
          </cell>
          <cell r="O10">
            <v>1</v>
          </cell>
          <cell r="P10">
            <v>12</v>
          </cell>
          <cell r="Q10">
            <v>0</v>
          </cell>
          <cell r="R10">
            <v>21</v>
          </cell>
          <cell r="S10">
            <v>2</v>
          </cell>
          <cell r="T10">
            <v>25</v>
          </cell>
          <cell r="U10">
            <v>2</v>
          </cell>
        </row>
      </sheetData>
      <sheetData sheetId="8" refreshError="1">
        <row r="4">
          <cell r="B4">
            <v>0</v>
          </cell>
          <cell r="C4">
            <v>0</v>
          </cell>
          <cell r="D4">
            <v>0</v>
          </cell>
          <cell r="E4">
            <v>0</v>
          </cell>
          <cell r="F4">
            <v>0</v>
          </cell>
          <cell r="G4">
            <v>0</v>
          </cell>
          <cell r="H4">
            <v>0</v>
          </cell>
          <cell r="I4">
            <v>0</v>
          </cell>
          <cell r="J4">
            <v>0</v>
          </cell>
          <cell r="K4">
            <v>0</v>
          </cell>
          <cell r="L4">
            <v>0</v>
          </cell>
          <cell r="M4">
            <v>0</v>
          </cell>
          <cell r="N4">
            <v>3</v>
          </cell>
          <cell r="O4">
            <v>0</v>
          </cell>
          <cell r="P4">
            <v>5</v>
          </cell>
          <cell r="Q4">
            <v>0</v>
          </cell>
          <cell r="R4">
            <v>7</v>
          </cell>
          <cell r="S4">
            <v>0</v>
          </cell>
          <cell r="T4">
            <v>1</v>
          </cell>
          <cell r="U4">
            <v>0</v>
          </cell>
        </row>
        <row r="5">
          <cell r="B5">
            <v>0</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row>
        <row r="6">
          <cell r="B6">
            <v>0</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row>
        <row r="7">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row>
        <row r="8">
          <cell r="B8">
            <v>0</v>
          </cell>
          <cell r="C8">
            <v>0</v>
          </cell>
          <cell r="D8">
            <v>0</v>
          </cell>
          <cell r="E8">
            <v>0</v>
          </cell>
          <cell r="F8">
            <v>0</v>
          </cell>
          <cell r="G8">
            <v>0</v>
          </cell>
          <cell r="H8">
            <v>0</v>
          </cell>
          <cell r="I8">
            <v>0</v>
          </cell>
          <cell r="J8">
            <v>0</v>
          </cell>
          <cell r="K8">
            <v>0</v>
          </cell>
          <cell r="L8">
            <v>1</v>
          </cell>
          <cell r="M8">
            <v>0</v>
          </cell>
          <cell r="N8">
            <v>0</v>
          </cell>
          <cell r="O8">
            <v>0</v>
          </cell>
          <cell r="P8">
            <v>0</v>
          </cell>
          <cell r="Q8">
            <v>0</v>
          </cell>
          <cell r="R8">
            <v>0</v>
          </cell>
          <cell r="S8">
            <v>0</v>
          </cell>
          <cell r="T8">
            <v>0</v>
          </cell>
          <cell r="U8">
            <v>0</v>
          </cell>
        </row>
        <row r="9">
          <cell r="B9">
            <v>0</v>
          </cell>
          <cell r="C9">
            <v>0</v>
          </cell>
          <cell r="D9">
            <v>0</v>
          </cell>
          <cell r="E9">
            <v>0</v>
          </cell>
          <cell r="F9">
            <v>0</v>
          </cell>
          <cell r="G9">
            <v>0</v>
          </cell>
          <cell r="H9">
            <v>0</v>
          </cell>
          <cell r="I9">
            <v>0</v>
          </cell>
          <cell r="J9">
            <v>0</v>
          </cell>
          <cell r="K9">
            <v>0</v>
          </cell>
          <cell r="L9">
            <v>0</v>
          </cell>
          <cell r="M9">
            <v>0</v>
          </cell>
          <cell r="N9">
            <v>0</v>
          </cell>
          <cell r="O9">
            <v>0</v>
          </cell>
          <cell r="P9">
            <v>1</v>
          </cell>
          <cell r="Q9">
            <v>1</v>
          </cell>
          <cell r="R9">
            <v>1</v>
          </cell>
          <cell r="S9">
            <v>2</v>
          </cell>
          <cell r="T9">
            <v>0</v>
          </cell>
          <cell r="U9">
            <v>1</v>
          </cell>
        </row>
        <row r="10">
          <cell r="B10">
            <v>0</v>
          </cell>
          <cell r="C10">
            <v>0</v>
          </cell>
          <cell r="D10">
            <v>0</v>
          </cell>
          <cell r="E10">
            <v>0</v>
          </cell>
          <cell r="F10">
            <v>0</v>
          </cell>
          <cell r="G10">
            <v>0</v>
          </cell>
          <cell r="H10">
            <v>0</v>
          </cell>
          <cell r="I10">
            <v>0</v>
          </cell>
          <cell r="J10">
            <v>0</v>
          </cell>
          <cell r="K10">
            <v>0</v>
          </cell>
          <cell r="L10">
            <v>0</v>
          </cell>
          <cell r="M10">
            <v>0</v>
          </cell>
          <cell r="N10">
            <v>0</v>
          </cell>
          <cell r="O10">
            <v>0</v>
          </cell>
          <cell r="P10">
            <v>1</v>
          </cell>
          <cell r="Q10">
            <v>2</v>
          </cell>
          <cell r="R10">
            <v>0</v>
          </cell>
          <cell r="S10">
            <v>0</v>
          </cell>
          <cell r="T10">
            <v>0</v>
          </cell>
          <cell r="U10">
            <v>0</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8"/>
  <sheetViews>
    <sheetView workbookViewId="0">
      <selection activeCell="B4" sqref="B4"/>
    </sheetView>
  </sheetViews>
  <sheetFormatPr baseColWidth="10" defaultRowHeight="15" x14ac:dyDescent="0.25"/>
  <cols>
    <col min="2" max="2" width="101.375" customWidth="1"/>
    <col min="258" max="258" width="101.375" customWidth="1"/>
    <col min="514" max="514" width="101.375" customWidth="1"/>
    <col min="770" max="770" width="101.375" customWidth="1"/>
    <col min="1026" max="1026" width="101.375" customWidth="1"/>
    <col min="1282" max="1282" width="101.375" customWidth="1"/>
    <col min="1538" max="1538" width="101.375" customWidth="1"/>
    <col min="1794" max="1794" width="101.375" customWidth="1"/>
    <col min="2050" max="2050" width="101.375" customWidth="1"/>
    <col min="2306" max="2306" width="101.375" customWidth="1"/>
    <col min="2562" max="2562" width="101.375" customWidth="1"/>
    <col min="2818" max="2818" width="101.375" customWidth="1"/>
    <col min="3074" max="3074" width="101.375" customWidth="1"/>
    <col min="3330" max="3330" width="101.375" customWidth="1"/>
    <col min="3586" max="3586" width="101.375" customWidth="1"/>
    <col min="3842" max="3842" width="101.375" customWidth="1"/>
    <col min="4098" max="4098" width="101.375" customWidth="1"/>
    <col min="4354" max="4354" width="101.375" customWidth="1"/>
    <col min="4610" max="4610" width="101.375" customWidth="1"/>
    <col min="4866" max="4866" width="101.375" customWidth="1"/>
    <col min="5122" max="5122" width="101.375" customWidth="1"/>
    <col min="5378" max="5378" width="101.375" customWidth="1"/>
    <col min="5634" max="5634" width="101.375" customWidth="1"/>
    <col min="5890" max="5890" width="101.375" customWidth="1"/>
    <col min="6146" max="6146" width="101.375" customWidth="1"/>
    <col min="6402" max="6402" width="101.375" customWidth="1"/>
    <col min="6658" max="6658" width="101.375" customWidth="1"/>
    <col min="6914" max="6914" width="101.375" customWidth="1"/>
    <col min="7170" max="7170" width="101.375" customWidth="1"/>
    <col min="7426" max="7426" width="101.375" customWidth="1"/>
    <col min="7682" max="7682" width="101.375" customWidth="1"/>
    <col min="7938" max="7938" width="101.375" customWidth="1"/>
    <col min="8194" max="8194" width="101.375" customWidth="1"/>
    <col min="8450" max="8450" width="101.375" customWidth="1"/>
    <col min="8706" max="8706" width="101.375" customWidth="1"/>
    <col min="8962" max="8962" width="101.375" customWidth="1"/>
    <col min="9218" max="9218" width="101.375" customWidth="1"/>
    <col min="9474" max="9474" width="101.375" customWidth="1"/>
    <col min="9730" max="9730" width="101.375" customWidth="1"/>
    <col min="9986" max="9986" width="101.375" customWidth="1"/>
    <col min="10242" max="10242" width="101.375" customWidth="1"/>
    <col min="10498" max="10498" width="101.375" customWidth="1"/>
    <col min="10754" max="10754" width="101.375" customWidth="1"/>
    <col min="11010" max="11010" width="101.375" customWidth="1"/>
    <col min="11266" max="11266" width="101.375" customWidth="1"/>
    <col min="11522" max="11522" width="101.375" customWidth="1"/>
    <col min="11778" max="11778" width="101.375" customWidth="1"/>
    <col min="12034" max="12034" width="101.375" customWidth="1"/>
    <col min="12290" max="12290" width="101.375" customWidth="1"/>
    <col min="12546" max="12546" width="101.375" customWidth="1"/>
    <col min="12802" max="12802" width="101.375" customWidth="1"/>
    <col min="13058" max="13058" width="101.375" customWidth="1"/>
    <col min="13314" max="13314" width="101.375" customWidth="1"/>
    <col min="13570" max="13570" width="101.375" customWidth="1"/>
    <col min="13826" max="13826" width="101.375" customWidth="1"/>
    <col min="14082" max="14082" width="101.375" customWidth="1"/>
    <col min="14338" max="14338" width="101.375" customWidth="1"/>
    <col min="14594" max="14594" width="101.375" customWidth="1"/>
    <col min="14850" max="14850" width="101.375" customWidth="1"/>
    <col min="15106" max="15106" width="101.375" customWidth="1"/>
    <col min="15362" max="15362" width="101.375" customWidth="1"/>
    <col min="15618" max="15618" width="101.375" customWidth="1"/>
    <col min="15874" max="15874" width="101.375" customWidth="1"/>
    <col min="16130" max="16130" width="101.375" customWidth="1"/>
  </cols>
  <sheetData>
    <row r="1" spans="1:33" x14ac:dyDescent="0.25">
      <c r="A1" s="39"/>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row>
    <row r="2" spans="1:33" x14ac:dyDescent="0.25">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row>
    <row r="3" spans="1:33" x14ac:dyDescent="0.25">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row>
    <row r="4" spans="1:33" s="42" customFormat="1" ht="144" x14ac:dyDescent="0.25">
      <c r="A4" s="40"/>
      <c r="B4" s="41" t="s">
        <v>86</v>
      </c>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row>
    <row r="5" spans="1:33" ht="54" x14ac:dyDescent="0.25">
      <c r="A5" s="39"/>
      <c r="B5" s="41" t="s">
        <v>87</v>
      </c>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row>
    <row r="6" spans="1:33" x14ac:dyDescent="0.25">
      <c r="A6" s="39"/>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row>
    <row r="7" spans="1:33" x14ac:dyDescent="0.25">
      <c r="A7" s="39"/>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row>
    <row r="8" spans="1:33" x14ac:dyDescent="0.25">
      <c r="A8" s="39"/>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row>
    <row r="9" spans="1:33" x14ac:dyDescent="0.25">
      <c r="A9" s="39"/>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row>
    <row r="10" spans="1:33" x14ac:dyDescent="0.25">
      <c r="A10" s="39"/>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row>
    <row r="11" spans="1:33" x14ac:dyDescent="0.25">
      <c r="A11" s="39"/>
      <c r="B11" s="39"/>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row>
    <row r="12" spans="1:33" x14ac:dyDescent="0.25">
      <c r="A12" s="39"/>
      <c r="B12" s="39"/>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row>
    <row r="13" spans="1:33" x14ac:dyDescent="0.25">
      <c r="A13" s="39"/>
      <c r="B13" s="39"/>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row>
    <row r="14" spans="1:33" x14ac:dyDescent="0.25">
      <c r="A14" s="39"/>
      <c r="B14" s="39"/>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row>
    <row r="15" spans="1:33" x14ac:dyDescent="0.25">
      <c r="A15" s="39"/>
      <c r="B15" s="39"/>
      <c r="C15" s="39"/>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row>
    <row r="16" spans="1:33" x14ac:dyDescent="0.25">
      <c r="A16" s="39"/>
      <c r="B16" s="39"/>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row>
    <row r="17" spans="1:33" x14ac:dyDescent="0.25">
      <c r="A17" s="39"/>
      <c r="B17" s="39"/>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row>
    <row r="18" spans="1:33" x14ac:dyDescent="0.25">
      <c r="A18" s="39"/>
      <c r="B18" s="39"/>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row>
    <row r="19" spans="1:33" x14ac:dyDescent="0.25">
      <c r="A19" s="39"/>
      <c r="B19" s="39"/>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row>
    <row r="20" spans="1:33" x14ac:dyDescent="0.25">
      <c r="A20" s="39"/>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row>
    <row r="21" spans="1:33" x14ac:dyDescent="0.25">
      <c r="A21" s="39"/>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row>
    <row r="22" spans="1:33" x14ac:dyDescent="0.25">
      <c r="A22" s="39"/>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row>
    <row r="23" spans="1:33" x14ac:dyDescent="0.25">
      <c r="A23" s="39"/>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row>
    <row r="24" spans="1:33" x14ac:dyDescent="0.25">
      <c r="A24" s="39"/>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row>
    <row r="25" spans="1:33" x14ac:dyDescent="0.25">
      <c r="A25" s="39"/>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row>
    <row r="26" spans="1:33" x14ac:dyDescent="0.25">
      <c r="A26" s="39"/>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row>
    <row r="27" spans="1:33" x14ac:dyDescent="0.25">
      <c r="A27" s="39"/>
      <c r="B27" s="39"/>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row>
    <row r="28" spans="1:33" x14ac:dyDescent="0.25">
      <c r="A28" s="39"/>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row>
    <row r="29" spans="1:33" x14ac:dyDescent="0.25">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row>
    <row r="30" spans="1:33" x14ac:dyDescent="0.25">
      <c r="A30" s="39"/>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row>
    <row r="31" spans="1:33" x14ac:dyDescent="0.25">
      <c r="A31" s="39"/>
      <c r="B31" s="39"/>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row>
    <row r="32" spans="1:33" x14ac:dyDescent="0.25">
      <c r="A32" s="39"/>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row>
    <row r="33" spans="1:33" x14ac:dyDescent="0.25">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row>
    <row r="34" spans="1:33" x14ac:dyDescent="0.25">
      <c r="A34" s="39"/>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row>
    <row r="35" spans="1:33" x14ac:dyDescent="0.25">
      <c r="A35" s="39"/>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row>
    <row r="36" spans="1:33" x14ac:dyDescent="0.25">
      <c r="A36" s="39"/>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row>
    <row r="37" spans="1:33" x14ac:dyDescent="0.25">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row>
    <row r="38" spans="1:33" x14ac:dyDescent="0.25">
      <c r="A38" s="39"/>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row>
    <row r="39" spans="1:33" x14ac:dyDescent="0.25">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row>
    <row r="40" spans="1:33" x14ac:dyDescent="0.25">
      <c r="A40" s="39"/>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row>
    <row r="41" spans="1:33" x14ac:dyDescent="0.25">
      <c r="A41" s="39"/>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row>
    <row r="42" spans="1:33" x14ac:dyDescent="0.25">
      <c r="A42" s="39"/>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row>
    <row r="43" spans="1:33" x14ac:dyDescent="0.25">
      <c r="A43" s="39"/>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row>
    <row r="44" spans="1:33" x14ac:dyDescent="0.25">
      <c r="A44" s="39"/>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row>
    <row r="45" spans="1:33" x14ac:dyDescent="0.25">
      <c r="A45" s="39"/>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row>
    <row r="46" spans="1:33" x14ac:dyDescent="0.25">
      <c r="A46" s="39"/>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row>
    <row r="47" spans="1:33" x14ac:dyDescent="0.25">
      <c r="A47" s="39"/>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row>
    <row r="48" spans="1:33" x14ac:dyDescent="0.25">
      <c r="A48" s="39"/>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row>
    <row r="49" spans="1:33" x14ac:dyDescent="0.25">
      <c r="A49" s="39"/>
      <c r="B49" s="39"/>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row>
    <row r="50" spans="1:33" x14ac:dyDescent="0.25">
      <c r="A50" s="39"/>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row>
    <row r="51" spans="1:33" x14ac:dyDescent="0.25">
      <c r="A51" s="39"/>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row>
    <row r="52" spans="1:33" x14ac:dyDescent="0.25">
      <c r="A52" s="39"/>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row>
    <row r="53" spans="1:33" x14ac:dyDescent="0.25">
      <c r="A53" s="39"/>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row>
    <row r="54" spans="1:33" x14ac:dyDescent="0.25">
      <c r="A54" s="39"/>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row>
    <row r="55" spans="1:33" x14ac:dyDescent="0.25">
      <c r="A55" s="39"/>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row>
    <row r="56" spans="1:33" x14ac:dyDescent="0.25">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row>
    <row r="57" spans="1:33" x14ac:dyDescent="0.25">
      <c r="A57" s="39"/>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row>
    <row r="58" spans="1:33" x14ac:dyDescent="0.25">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row>
    <row r="59" spans="1:33" x14ac:dyDescent="0.25">
      <c r="A59" s="39"/>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row>
    <row r="60" spans="1:33" x14ac:dyDescent="0.25">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row>
    <row r="61" spans="1:33" x14ac:dyDescent="0.25">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row>
    <row r="62" spans="1:33" x14ac:dyDescent="0.25">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row>
    <row r="63" spans="1:33" x14ac:dyDescent="0.25">
      <c r="A63" s="39"/>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row>
    <row r="64" spans="1:33" x14ac:dyDescent="0.25">
      <c r="A64" s="39"/>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row>
    <row r="65" spans="1:33" x14ac:dyDescent="0.25">
      <c r="A65" s="39"/>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row>
    <row r="66" spans="1:33" x14ac:dyDescent="0.25">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row>
    <row r="67" spans="1:33" x14ac:dyDescent="0.25">
      <c r="A67" s="39"/>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row>
    <row r="68" spans="1:33" x14ac:dyDescent="0.25">
      <c r="A68" s="39"/>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row>
    <row r="69" spans="1:33" x14ac:dyDescent="0.25">
      <c r="A69" s="39"/>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row>
    <row r="70" spans="1:33" x14ac:dyDescent="0.25">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row>
    <row r="71" spans="1:33" x14ac:dyDescent="0.25">
      <c r="A71" s="39"/>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row>
    <row r="72" spans="1:33" x14ac:dyDescent="0.25">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row>
    <row r="73" spans="1:33" x14ac:dyDescent="0.25">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row>
    <row r="74" spans="1:33" x14ac:dyDescent="0.25">
      <c r="A74" s="39"/>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row>
    <row r="75" spans="1:33" x14ac:dyDescent="0.25">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row>
    <row r="76" spans="1:33" x14ac:dyDescent="0.25">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row>
    <row r="77" spans="1:33" x14ac:dyDescent="0.25">
      <c r="A77" s="39"/>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row>
    <row r="78" spans="1:33" x14ac:dyDescent="0.25">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row>
    <row r="79" spans="1:33" x14ac:dyDescent="0.25">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row>
    <row r="80" spans="1:33" x14ac:dyDescent="0.25">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row>
    <row r="81" spans="1:33" x14ac:dyDescent="0.25">
      <c r="A81" s="39"/>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row>
    <row r="82" spans="1:33" x14ac:dyDescent="0.25">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row>
    <row r="83" spans="1:33" x14ac:dyDescent="0.25">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row>
    <row r="84" spans="1:33" x14ac:dyDescent="0.25">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row>
    <row r="85" spans="1:33" x14ac:dyDescent="0.25">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row>
    <row r="86" spans="1:33" x14ac:dyDescent="0.25">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row>
    <row r="87" spans="1:33" x14ac:dyDescent="0.25">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row>
    <row r="88" spans="1:33" x14ac:dyDescent="0.25">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row>
    <row r="89" spans="1:33" x14ac:dyDescent="0.25">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row>
    <row r="90" spans="1:33" x14ac:dyDescent="0.25">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row>
    <row r="91" spans="1:33" x14ac:dyDescent="0.25">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row>
    <row r="92" spans="1:33" x14ac:dyDescent="0.25">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row>
    <row r="93" spans="1:33" x14ac:dyDescent="0.25">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row>
    <row r="94" spans="1:33" x14ac:dyDescent="0.25">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row>
    <row r="95" spans="1:33" x14ac:dyDescent="0.25">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row>
    <row r="96" spans="1:33" x14ac:dyDescent="0.25">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row>
    <row r="97" spans="1:33" x14ac:dyDescent="0.25">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row>
    <row r="98" spans="1:33" x14ac:dyDescent="0.25">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row>
    <row r="99" spans="1:33" x14ac:dyDescent="0.25">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row>
    <row r="100" spans="1:33" x14ac:dyDescent="0.25">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row>
    <row r="101" spans="1:33" x14ac:dyDescent="0.25">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row>
    <row r="102" spans="1:33" x14ac:dyDescent="0.25">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row>
    <row r="103" spans="1:33" x14ac:dyDescent="0.25">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row>
    <row r="104" spans="1:33" x14ac:dyDescent="0.25">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row>
    <row r="105" spans="1:33" x14ac:dyDescent="0.25">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row>
    <row r="106" spans="1:33" x14ac:dyDescent="0.25">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row>
    <row r="107" spans="1:33" x14ac:dyDescent="0.25">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row>
    <row r="108" spans="1:33" x14ac:dyDescent="0.25">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row>
    <row r="109" spans="1:33" x14ac:dyDescent="0.25">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row>
    <row r="110" spans="1:33" x14ac:dyDescent="0.25">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row>
    <row r="111" spans="1:33" x14ac:dyDescent="0.25">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row>
    <row r="112" spans="1:33" x14ac:dyDescent="0.25">
      <c r="A112" s="39"/>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row>
    <row r="113" spans="1:33" x14ac:dyDescent="0.25">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row>
    <row r="114" spans="1:33" x14ac:dyDescent="0.25">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row>
    <row r="115" spans="1:33" x14ac:dyDescent="0.25">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row>
    <row r="116" spans="1:33" x14ac:dyDescent="0.25">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row>
    <row r="117" spans="1:33" x14ac:dyDescent="0.25">
      <c r="A117" s="3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row>
    <row r="118" spans="1:33" x14ac:dyDescent="0.25">
      <c r="A118" s="39"/>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workbookViewId="0"/>
  </sheetViews>
  <sheetFormatPr baseColWidth="10" defaultColWidth="11.375" defaultRowHeight="12.75" x14ac:dyDescent="0.2"/>
  <cols>
    <col min="1" max="2" width="11.375" style="1"/>
    <col min="3" max="3" width="14.25" style="1" customWidth="1"/>
    <col min="4" max="4" width="11.375" style="1"/>
    <col min="5" max="5" width="14.25" style="1" customWidth="1"/>
    <col min="6" max="16384" width="11.375" style="1"/>
  </cols>
  <sheetData>
    <row r="1" spans="1:6" ht="15.75" x14ac:dyDescent="0.25">
      <c r="A1" s="7" t="s">
        <v>18</v>
      </c>
    </row>
    <row r="5" spans="1:6" x14ac:dyDescent="0.2">
      <c r="A5" s="47" t="s">
        <v>99</v>
      </c>
      <c r="B5" s="47"/>
      <c r="C5" s="47"/>
      <c r="D5" s="47"/>
      <c r="E5" s="47"/>
      <c r="F5" s="47"/>
    </row>
    <row r="6" spans="1:6" x14ac:dyDescent="0.2">
      <c r="A6" s="46" t="s">
        <v>17</v>
      </c>
      <c r="B6" s="46"/>
      <c r="C6" s="46"/>
      <c r="D6" s="46"/>
      <c r="E6" s="46"/>
      <c r="F6" s="46"/>
    </row>
    <row r="7" spans="1:6" x14ac:dyDescent="0.2">
      <c r="A7" s="4"/>
      <c r="B7" s="46" t="s">
        <v>15</v>
      </c>
      <c r="C7" s="46"/>
      <c r="D7" s="46" t="s">
        <v>16</v>
      </c>
      <c r="E7" s="46"/>
      <c r="F7" s="48" t="s">
        <v>14</v>
      </c>
    </row>
    <row r="8" spans="1:6" s="8" customFormat="1" ht="38.25" x14ac:dyDescent="0.25">
      <c r="A8" s="6"/>
      <c r="B8" s="6" t="s">
        <v>75</v>
      </c>
      <c r="C8" s="45" t="s">
        <v>0</v>
      </c>
      <c r="D8" s="6" t="s">
        <v>1</v>
      </c>
      <c r="E8" s="45" t="s">
        <v>2</v>
      </c>
      <c r="F8" s="49"/>
    </row>
    <row r="9" spans="1:6" x14ac:dyDescent="0.2">
      <c r="A9" s="4" t="s">
        <v>4</v>
      </c>
      <c r="B9" s="30">
        <f>'[1]Contratos Edad-Sexo'!B14</f>
        <v>2</v>
      </c>
      <c r="C9" s="29">
        <v>5.3376034160661863E-4</v>
      </c>
      <c r="D9" s="30">
        <f>'[1]Contratos Edad-Sexo'!C14</f>
        <v>0</v>
      </c>
      <c r="E9" s="29">
        <v>0</v>
      </c>
      <c r="F9" s="30">
        <f>B9+D9</f>
        <v>2</v>
      </c>
    </row>
    <row r="10" spans="1:6" x14ac:dyDescent="0.2">
      <c r="A10" s="4" t="s">
        <v>5</v>
      </c>
      <c r="B10" s="30">
        <f>'[1]Contratos Edad-Sexo'!E14</f>
        <v>133</v>
      </c>
      <c r="C10" s="29">
        <v>3.976514544969309E-2</v>
      </c>
      <c r="D10" s="30">
        <f>'[1]Contratos Edad-Sexo'!F14</f>
        <v>6</v>
      </c>
      <c r="E10" s="29">
        <v>2.1350413664264745E-3</v>
      </c>
      <c r="F10" s="30">
        <f t="shared" ref="F10:F18" si="0">B10+D10</f>
        <v>139</v>
      </c>
    </row>
    <row r="11" spans="1:6" x14ac:dyDescent="0.2">
      <c r="A11" s="4" t="s">
        <v>6</v>
      </c>
      <c r="B11" s="30">
        <f>'[1]Contratos Edad-Sexo'!H14</f>
        <v>846</v>
      </c>
      <c r="C11" s="29">
        <v>0.22711502535361622</v>
      </c>
      <c r="D11" s="30">
        <f>'[1]Contratos Edad-Sexo'!I14</f>
        <v>85</v>
      </c>
      <c r="E11" s="29">
        <v>2.268481451828129E-2</v>
      </c>
      <c r="F11" s="30">
        <f t="shared" si="0"/>
        <v>931</v>
      </c>
    </row>
    <row r="12" spans="1:6" x14ac:dyDescent="0.2">
      <c r="A12" s="4" t="s">
        <v>7</v>
      </c>
      <c r="B12" s="30">
        <f>'[1]Contratos Edad-Sexo'!K14</f>
        <v>905</v>
      </c>
      <c r="C12" s="29">
        <v>0.23939151321056845</v>
      </c>
      <c r="D12" s="30">
        <f>'[1]Contratos Edad-Sexo'!L14</f>
        <v>152</v>
      </c>
      <c r="E12" s="29">
        <v>4.0565785962103015E-2</v>
      </c>
      <c r="F12" s="30">
        <f t="shared" si="0"/>
        <v>1057</v>
      </c>
    </row>
    <row r="13" spans="1:6" x14ac:dyDescent="0.2">
      <c r="A13" s="4" t="s">
        <v>8</v>
      </c>
      <c r="B13" s="30">
        <f>'[1]Contratos Edad-Sexo'!N14</f>
        <v>579</v>
      </c>
      <c r="C13" s="29">
        <v>0.1521216973578863</v>
      </c>
      <c r="D13" s="30">
        <f>'[1]Contratos Edad-Sexo'!O14</f>
        <v>117</v>
      </c>
      <c r="E13" s="29">
        <v>2.9356818788364023E-2</v>
      </c>
      <c r="F13" s="30">
        <f t="shared" si="0"/>
        <v>696</v>
      </c>
    </row>
    <row r="14" spans="1:6" x14ac:dyDescent="0.2">
      <c r="A14" s="4" t="s">
        <v>9</v>
      </c>
      <c r="B14" s="30">
        <f>'[1]Contratos Edad-Sexo'!Q14</f>
        <v>408</v>
      </c>
      <c r="C14" s="29">
        <v>0.10755270883373365</v>
      </c>
      <c r="D14" s="30">
        <f>'[1]Contratos Edad-Sexo'!R14</f>
        <v>25</v>
      </c>
      <c r="E14" s="29">
        <v>7.4726447824926606E-3</v>
      </c>
      <c r="F14" s="30">
        <f t="shared" si="0"/>
        <v>433</v>
      </c>
    </row>
    <row r="15" spans="1:6" x14ac:dyDescent="0.2">
      <c r="A15" s="4" t="s">
        <v>10</v>
      </c>
      <c r="B15" s="30">
        <f>'[1]Contratos Edad-Sexo'!T14</f>
        <v>209</v>
      </c>
      <c r="C15" s="29">
        <v>5.44435548438751E-2</v>
      </c>
      <c r="D15" s="30">
        <f>'[1]Contratos Edad-Sexo'!U14</f>
        <v>10</v>
      </c>
      <c r="E15" s="29">
        <v>2.1350413664264745E-3</v>
      </c>
      <c r="F15" s="30">
        <f t="shared" si="0"/>
        <v>219</v>
      </c>
    </row>
    <row r="16" spans="1:6" x14ac:dyDescent="0.2">
      <c r="A16" s="4" t="s">
        <v>11</v>
      </c>
      <c r="B16" s="30">
        <f>'[1]Contratos Edad-Sexo'!W14</f>
        <v>151</v>
      </c>
      <c r="C16" s="29">
        <v>4.0032025620496396E-2</v>
      </c>
      <c r="D16" s="30">
        <f>'[1]Contratos Edad-Sexo'!X14</f>
        <v>8</v>
      </c>
      <c r="E16" s="29">
        <v>2.4019215372297837E-3</v>
      </c>
      <c r="F16" s="30">
        <f t="shared" si="0"/>
        <v>159</v>
      </c>
    </row>
    <row r="17" spans="1:6" x14ac:dyDescent="0.2">
      <c r="A17" s="4" t="s">
        <v>12</v>
      </c>
      <c r="B17" s="30">
        <f>'[1]Contratos Edad-Sexo'!Z14</f>
        <v>90</v>
      </c>
      <c r="C17" s="29">
        <v>2.2417934347477981E-2</v>
      </c>
      <c r="D17" s="30">
        <f>'[1]Contratos Edad-Sexo'!AA14</f>
        <v>5</v>
      </c>
      <c r="E17" s="29">
        <v>1.6012810248198558E-3</v>
      </c>
      <c r="F17" s="30">
        <f t="shared" si="0"/>
        <v>95</v>
      </c>
    </row>
    <row r="18" spans="1:6" x14ac:dyDescent="0.2">
      <c r="A18" s="4" t="s">
        <v>13</v>
      </c>
      <c r="B18" s="30">
        <f>'[1]Contratos Edad-Sexo'!AC14</f>
        <v>26</v>
      </c>
      <c r="C18" s="29">
        <v>7.2057646116893519E-3</v>
      </c>
      <c r="D18" s="30">
        <v>5</v>
      </c>
      <c r="E18" s="29">
        <v>1.0675206832132373E-3</v>
      </c>
      <c r="F18" s="30">
        <f t="shared" si="0"/>
        <v>31</v>
      </c>
    </row>
    <row r="19" spans="1:6" ht="15.75" x14ac:dyDescent="0.25">
      <c r="A19" s="9" t="s">
        <v>14</v>
      </c>
      <c r="B19" s="31">
        <f>SUM(B9:B18)</f>
        <v>3349</v>
      </c>
      <c r="C19" s="32">
        <f>B19/$F$19</f>
        <v>0.89021796916533757</v>
      </c>
      <c r="D19" s="31">
        <f>SUM(D9:D18)</f>
        <v>413</v>
      </c>
      <c r="E19" s="32">
        <f>D19/$F$19</f>
        <v>0.10978203083466241</v>
      </c>
      <c r="F19" s="31">
        <f t="shared" ref="F19" si="1">B19+D19</f>
        <v>3762</v>
      </c>
    </row>
  </sheetData>
  <mergeCells count="5">
    <mergeCell ref="B7:C7"/>
    <mergeCell ref="D7:E7"/>
    <mergeCell ref="A6:F6"/>
    <mergeCell ref="A5:F5"/>
    <mergeCell ref="F7:F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tabSelected="1" workbookViewId="0"/>
  </sheetViews>
  <sheetFormatPr baseColWidth="10" defaultColWidth="19.625" defaultRowHeight="12.75" x14ac:dyDescent="0.2"/>
  <cols>
    <col min="1" max="1" width="29.625" style="5" customWidth="1"/>
    <col min="2" max="2" width="20.125" style="5" bestFit="1" customWidth="1"/>
    <col min="3" max="3" width="26.625" style="5" bestFit="1" customWidth="1"/>
    <col min="4" max="16384" width="19.625" style="5"/>
  </cols>
  <sheetData>
    <row r="1" spans="1:4" ht="15.75" x14ac:dyDescent="0.25">
      <c r="A1" s="14" t="s">
        <v>18</v>
      </c>
    </row>
    <row r="2" spans="1:4" ht="15.75" customHeight="1" x14ac:dyDescent="0.2"/>
    <row r="4" spans="1:4" x14ac:dyDescent="0.2">
      <c r="A4" s="47" t="s">
        <v>99</v>
      </c>
      <c r="B4" s="47"/>
      <c r="C4" s="47"/>
      <c r="D4" s="47"/>
    </row>
    <row r="5" spans="1:4" ht="25.5" x14ac:dyDescent="0.2">
      <c r="A5" s="3" t="s">
        <v>19</v>
      </c>
      <c r="B5" s="3" t="s">
        <v>20</v>
      </c>
      <c r="C5" s="3" t="s">
        <v>21</v>
      </c>
      <c r="D5" s="2" t="s">
        <v>22</v>
      </c>
    </row>
    <row r="6" spans="1:4" ht="25.5" x14ac:dyDescent="0.2">
      <c r="A6" s="11" t="s">
        <v>23</v>
      </c>
      <c r="B6" s="30">
        <v>976</v>
      </c>
      <c r="C6" s="30">
        <v>976</v>
      </c>
      <c r="D6" s="30">
        <v>0</v>
      </c>
    </row>
    <row r="7" spans="1:4" x14ac:dyDescent="0.2">
      <c r="A7" s="11" t="s">
        <v>24</v>
      </c>
      <c r="B7" s="30">
        <v>24</v>
      </c>
      <c r="C7" s="30">
        <v>24</v>
      </c>
      <c r="D7" s="30">
        <v>0</v>
      </c>
    </row>
    <row r="8" spans="1:4" x14ac:dyDescent="0.2">
      <c r="A8" s="11" t="s">
        <v>25</v>
      </c>
      <c r="B8" s="30">
        <v>424</v>
      </c>
      <c r="C8" s="30">
        <v>424</v>
      </c>
      <c r="D8" s="30">
        <v>0</v>
      </c>
    </row>
    <row r="9" spans="1:4" x14ac:dyDescent="0.2">
      <c r="A9" s="11" t="s">
        <v>26</v>
      </c>
      <c r="B9" s="30">
        <v>1890</v>
      </c>
      <c r="C9" s="30">
        <v>1890</v>
      </c>
      <c r="D9" s="30">
        <v>0</v>
      </c>
    </row>
    <row r="10" spans="1:4" x14ac:dyDescent="0.2">
      <c r="A10" s="11" t="s">
        <v>27</v>
      </c>
      <c r="B10" s="30">
        <v>332</v>
      </c>
      <c r="C10" s="30">
        <v>332</v>
      </c>
      <c r="D10" s="30">
        <v>0</v>
      </c>
    </row>
    <row r="11" spans="1:4" x14ac:dyDescent="0.2">
      <c r="A11" s="11" t="s">
        <v>28</v>
      </c>
      <c r="B11" s="30">
        <v>11</v>
      </c>
      <c r="C11" s="30">
        <v>11</v>
      </c>
      <c r="D11" s="30">
        <v>0</v>
      </c>
    </row>
    <row r="12" spans="1:4" x14ac:dyDescent="0.2">
      <c r="A12" s="11" t="s">
        <v>29</v>
      </c>
      <c r="B12" s="30">
        <v>105</v>
      </c>
      <c r="C12" s="30">
        <v>105</v>
      </c>
      <c r="D12" s="30">
        <v>0</v>
      </c>
    </row>
    <row r="13" spans="1:4" ht="15.75" x14ac:dyDescent="0.25">
      <c r="A13" s="10" t="s">
        <v>14</v>
      </c>
      <c r="B13" s="31">
        <f>SUM(B6:B12)</f>
        <v>3762</v>
      </c>
      <c r="C13" s="31">
        <f>SUM(C6:C12)</f>
        <v>3762</v>
      </c>
      <c r="D13" s="30">
        <f>B13-C13</f>
        <v>0</v>
      </c>
    </row>
    <row r="19" spans="5:5" x14ac:dyDescent="0.2">
      <c r="E19" s="28"/>
    </row>
  </sheetData>
  <mergeCells count="1">
    <mergeCell ref="A4:D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4"/>
  <sheetViews>
    <sheetView zoomScaleNormal="100" workbookViewId="0">
      <selection activeCell="G15" sqref="G15"/>
    </sheetView>
  </sheetViews>
  <sheetFormatPr baseColWidth="10" defaultColWidth="11.375" defaultRowHeight="12.75" x14ac:dyDescent="0.2"/>
  <cols>
    <col min="1" max="1" width="28.125" style="12" bestFit="1" customWidth="1"/>
    <col min="2" max="2" width="15.25" style="12" bestFit="1" customWidth="1"/>
    <col min="3" max="3" width="13.875" style="12" bestFit="1" customWidth="1"/>
    <col min="4" max="4" width="11.25" style="12" bestFit="1" customWidth="1"/>
    <col min="5" max="5" width="14.75" style="12" bestFit="1" customWidth="1"/>
    <col min="6" max="6" width="14.375" style="12" bestFit="1" customWidth="1"/>
    <col min="7" max="7" width="11.25" style="12" bestFit="1" customWidth="1"/>
    <col min="8" max="8" width="14.75" style="12" bestFit="1" customWidth="1"/>
    <col min="9" max="9" width="14.375" style="12" bestFit="1" customWidth="1"/>
    <col min="10" max="10" width="11.25" style="12" bestFit="1" customWidth="1"/>
    <col min="11" max="11" width="14.125" style="12" bestFit="1" customWidth="1"/>
    <col min="12" max="12" width="13.875" style="12" bestFit="1" customWidth="1"/>
    <col min="13" max="13" width="11.875" style="12" bestFit="1" customWidth="1"/>
    <col min="14" max="14" width="14.125" style="12" bestFit="1" customWidth="1"/>
    <col min="15" max="15" width="13.875" style="12" bestFit="1" customWidth="1"/>
    <col min="16" max="16" width="11.25" style="12" bestFit="1" customWidth="1"/>
    <col min="17" max="17" width="14.125" style="12" bestFit="1" customWidth="1"/>
    <col min="18" max="18" width="13.875" style="12" bestFit="1" customWidth="1"/>
    <col min="19" max="19" width="11.25" style="12" bestFit="1" customWidth="1"/>
    <col min="20" max="20" width="14.125" style="12" bestFit="1" customWidth="1"/>
    <col min="21" max="21" width="13.875" style="12" bestFit="1" customWidth="1"/>
    <col min="22" max="22" width="11.875" style="12" bestFit="1" customWidth="1"/>
    <col min="23" max="23" width="15.375" style="12" customWidth="1"/>
    <col min="24" max="24" width="13.875" style="12" bestFit="1" customWidth="1"/>
    <col min="25" max="25" width="11.25" style="12" bestFit="1" customWidth="1"/>
    <col min="26" max="26" width="14.125" style="12" bestFit="1" customWidth="1"/>
    <col min="27" max="27" width="13.875" style="12" bestFit="1" customWidth="1"/>
    <col min="28" max="28" width="11.25" style="12" bestFit="1" customWidth="1"/>
    <col min="29" max="29" width="14.125" style="12" bestFit="1" customWidth="1"/>
    <col min="30" max="30" width="13.875" style="12" bestFit="1" customWidth="1"/>
    <col min="31" max="31" width="11.25" style="12" bestFit="1" customWidth="1"/>
    <col min="32" max="16384" width="11.375" style="12"/>
  </cols>
  <sheetData>
    <row r="1" spans="1:32" ht="15.75" x14ac:dyDescent="0.25">
      <c r="A1" s="14" t="s">
        <v>18</v>
      </c>
    </row>
    <row r="2" spans="1:32" ht="15.75" x14ac:dyDescent="0.25">
      <c r="A2" s="14"/>
    </row>
    <row r="4" spans="1:32" x14ac:dyDescent="0.2">
      <c r="A4" s="47" t="s">
        <v>99</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row>
    <row r="5" spans="1:32" x14ac:dyDescent="0.2">
      <c r="A5" s="3" t="s">
        <v>19</v>
      </c>
      <c r="B5" s="46" t="s">
        <v>32</v>
      </c>
      <c r="C5" s="46"/>
      <c r="D5" s="46"/>
      <c r="E5" s="46" t="s">
        <v>33</v>
      </c>
      <c r="F5" s="46"/>
      <c r="G5" s="46"/>
      <c r="H5" s="46" t="s">
        <v>34</v>
      </c>
      <c r="I5" s="46"/>
      <c r="J5" s="46"/>
      <c r="K5" s="46" t="s">
        <v>35</v>
      </c>
      <c r="L5" s="46"/>
      <c r="M5" s="46"/>
      <c r="N5" s="46" t="s">
        <v>36</v>
      </c>
      <c r="O5" s="46"/>
      <c r="P5" s="46"/>
      <c r="Q5" s="46" t="s">
        <v>37</v>
      </c>
      <c r="R5" s="46"/>
      <c r="S5" s="46"/>
      <c r="T5" s="46" t="s">
        <v>38</v>
      </c>
      <c r="U5" s="46"/>
      <c r="V5" s="46"/>
      <c r="W5" s="46" t="s">
        <v>39</v>
      </c>
      <c r="X5" s="46"/>
      <c r="Y5" s="46"/>
      <c r="Z5" s="46" t="s">
        <v>31</v>
      </c>
      <c r="AA5" s="46"/>
      <c r="AB5" s="46"/>
      <c r="AC5" s="46" t="s">
        <v>30</v>
      </c>
      <c r="AD5" s="46"/>
      <c r="AE5" s="46"/>
      <c r="AF5" s="46" t="s">
        <v>14</v>
      </c>
    </row>
    <row r="6" spans="1:32" x14ac:dyDescent="0.2">
      <c r="B6" s="33" t="s">
        <v>76</v>
      </c>
      <c r="C6" s="33" t="s">
        <v>40</v>
      </c>
      <c r="D6" s="33" t="s">
        <v>41</v>
      </c>
      <c r="E6" s="33" t="s">
        <v>77</v>
      </c>
      <c r="F6" s="33" t="s">
        <v>42</v>
      </c>
      <c r="G6" s="33" t="s">
        <v>43</v>
      </c>
      <c r="H6" s="33" t="s">
        <v>78</v>
      </c>
      <c r="I6" s="33" t="s">
        <v>44</v>
      </c>
      <c r="J6" s="33" t="s">
        <v>45</v>
      </c>
      <c r="K6" s="33" t="s">
        <v>79</v>
      </c>
      <c r="L6" s="33" t="s">
        <v>46</v>
      </c>
      <c r="M6" s="33" t="s">
        <v>47</v>
      </c>
      <c r="N6" s="33" t="s">
        <v>80</v>
      </c>
      <c r="O6" s="33" t="s">
        <v>48</v>
      </c>
      <c r="P6" s="33" t="s">
        <v>49</v>
      </c>
      <c r="Q6" s="33" t="s">
        <v>81</v>
      </c>
      <c r="R6" s="33" t="s">
        <v>50</v>
      </c>
      <c r="S6" s="33" t="s">
        <v>51</v>
      </c>
      <c r="T6" s="33" t="s">
        <v>82</v>
      </c>
      <c r="U6" s="33" t="s">
        <v>52</v>
      </c>
      <c r="V6" s="33" t="s">
        <v>53</v>
      </c>
      <c r="W6" s="33" t="s">
        <v>83</v>
      </c>
      <c r="X6" s="33" t="s">
        <v>54</v>
      </c>
      <c r="Y6" s="33" t="s">
        <v>55</v>
      </c>
      <c r="Z6" s="33" t="s">
        <v>84</v>
      </c>
      <c r="AA6" s="33" t="s">
        <v>56</v>
      </c>
      <c r="AB6" s="33" t="s">
        <v>57</v>
      </c>
      <c r="AC6" s="33" t="s">
        <v>85</v>
      </c>
      <c r="AD6" s="33" t="s">
        <v>58</v>
      </c>
      <c r="AE6" s="4" t="s">
        <v>59</v>
      </c>
      <c r="AF6" s="46"/>
    </row>
    <row r="7" spans="1:32" ht="25.5" x14ac:dyDescent="0.2">
      <c r="A7" s="11" t="s">
        <v>23</v>
      </c>
      <c r="B7" s="34">
        <f>'[1]BRIGADA XI'!B4+'[1]BASE AEREA'!B4+[1]DELEGADEFEN!B4</f>
        <v>0</v>
      </c>
      <c r="C7" s="34">
        <f>'[1]BRIGADA XI'!C4+'[1]BASE AEREA'!C4+[1]DELEGADEFEN!C4</f>
        <v>0</v>
      </c>
      <c r="D7" s="34">
        <f>SUM(B7:C7)</f>
        <v>0</v>
      </c>
      <c r="E7" s="34">
        <f>'[1]BRIGADA XI'!D4+'[1]BASE AEREA'!D4+[1]DELEGADEFEN!D4</f>
        <v>17</v>
      </c>
      <c r="F7" s="34">
        <f>'[1]BRIGADA XI'!E4+'[1]BASE AEREA'!E4+[1]DELEGADEFEN!E4</f>
        <v>0</v>
      </c>
      <c r="G7" s="34">
        <f>SUM(E7:F7)</f>
        <v>17</v>
      </c>
      <c r="H7" s="34">
        <f>'[1]BRIGADA XI'!F4+'[1]BASE AEREA'!F4+[1]DELEGADEFEN!F4</f>
        <v>96</v>
      </c>
      <c r="I7" s="34">
        <f>'[1]BRIGADA XI'!G4+'[1]BASE AEREA'!G4+[1]DELEGADEFEN!G4</f>
        <v>4</v>
      </c>
      <c r="J7" s="34">
        <f>SUM(H7:I7)</f>
        <v>100</v>
      </c>
      <c r="K7" s="34">
        <f>'[1]BRIGADA XI'!H4+'[1]BASE AEREA'!H4+[1]DELEGADEFEN!H4</f>
        <v>175</v>
      </c>
      <c r="L7" s="34">
        <f>'[1]BRIGADA XI'!I4+'[1]BASE AEREA'!I4+[1]DELEGADEFEN!I4</f>
        <v>19</v>
      </c>
      <c r="M7" s="34">
        <f>SUM(K7:L7)</f>
        <v>194</v>
      </c>
      <c r="N7" s="34">
        <f>'[1]BRIGADA XI'!J4+'[1]BASE AEREA'!J4+[1]DELEGADEFEN!J4</f>
        <v>160</v>
      </c>
      <c r="O7" s="34">
        <f>'[1]BRIGADA XI'!K4+'[1]BASE AEREA'!K4+[1]DELEGADEFEN!K4</f>
        <v>18</v>
      </c>
      <c r="P7" s="34">
        <f>SUM(N7:O7)</f>
        <v>178</v>
      </c>
      <c r="Q7" s="34">
        <f>'[1]BRIGADA XI'!L4+'[1]BASE AEREA'!L4+[1]DELEGADEFEN!L4</f>
        <v>147</v>
      </c>
      <c r="R7" s="34">
        <f>'[1]BRIGADA XI'!M4+'[1]BASE AEREA'!M4+[1]DELEGADEFEN!M4</f>
        <v>4</v>
      </c>
      <c r="S7" s="34">
        <f>SUM(Q7:R7)</f>
        <v>151</v>
      </c>
      <c r="T7" s="34">
        <f>'[1]BRIGADA XI'!N4+'[1]BASE AEREA'!N4+[1]DELEGADEFEN!N4</f>
        <v>148</v>
      </c>
      <c r="U7" s="34">
        <f>'[1]BRIGADA XI'!O4+'[1]BASE AEREA'!O4+[1]DELEGADEFEN!O4</f>
        <v>5</v>
      </c>
      <c r="V7" s="34">
        <f>SUM(T7:U7)</f>
        <v>153</v>
      </c>
      <c r="W7" s="34">
        <f>'[1]BRIGADA XI'!P4+'[1]BASE AEREA'!P4+[1]DELEGADEFEN!P4</f>
        <v>118</v>
      </c>
      <c r="X7" s="34">
        <f>'[1]BRIGADA XI'!Q4+'[1]BASE AEREA'!Q4+[1]DELEGADEFEN!Q4</f>
        <v>0</v>
      </c>
      <c r="Y7" s="34">
        <f>SUM(W7:X7)</f>
        <v>118</v>
      </c>
      <c r="Z7" s="34">
        <f>'[1]BRIGADA XI'!R4+'[1]BASE AEREA'!R4+[1]DELEGADEFEN!R4</f>
        <v>64</v>
      </c>
      <c r="AA7" s="34">
        <f>'[1]BRIGADA XI'!S4+'[1]BASE AEREA'!S4+[1]DELEGADEFEN!S4</f>
        <v>0</v>
      </c>
      <c r="AB7" s="34">
        <f>SUM(Z7:AA7)</f>
        <v>64</v>
      </c>
      <c r="AC7" s="34">
        <f>'[1]BRIGADA XI'!T4+'[1]BASE AEREA'!T4+[1]DELEGADEFEN!T4</f>
        <v>1</v>
      </c>
      <c r="AD7" s="34">
        <f>'[1]BRIGADA XI'!U4+'[1]BASE AEREA'!U4+[1]DELEGADEFEN!U4</f>
        <v>0</v>
      </c>
      <c r="AE7" s="34">
        <f>SUM(AC7:AD7)</f>
        <v>1</v>
      </c>
      <c r="AF7" s="35">
        <f>D7+G7+J7+M7+P7+S7+V7+Y7+AB7+AE7</f>
        <v>976</v>
      </c>
    </row>
    <row r="8" spans="1:32" x14ac:dyDescent="0.2">
      <c r="A8" s="11" t="s">
        <v>24</v>
      </c>
      <c r="B8" s="34">
        <f>'[1]BRIGADA XI'!B5+'[1]BASE AEREA'!B5+[1]DELEGADEFEN!B5</f>
        <v>0</v>
      </c>
      <c r="C8" s="34">
        <f>'[1]BRIGADA XI'!C5+'[1]BASE AEREA'!C5+[1]DELEGADEFEN!C5</f>
        <v>0</v>
      </c>
      <c r="D8" s="34">
        <f t="shared" ref="D8:D13" si="0">SUM(B8:C8)</f>
        <v>0</v>
      </c>
      <c r="E8" s="34">
        <f>'[1]BRIGADA XI'!D5+'[1]BASE AEREA'!D5+[1]DELEGADEFEN!D5</f>
        <v>0</v>
      </c>
      <c r="F8" s="34">
        <f>'[1]BRIGADA XI'!E5+'[1]BASE AEREA'!E5+[1]DELEGADEFEN!E5</f>
        <v>0</v>
      </c>
      <c r="G8" s="34">
        <f t="shared" ref="G8:G13" si="1">SUM(E8:F8)</f>
        <v>0</v>
      </c>
      <c r="H8" s="34">
        <f>'[1]BRIGADA XI'!F5+'[1]BASE AEREA'!F5+[1]DELEGADEFEN!F5</f>
        <v>2</v>
      </c>
      <c r="I8" s="34">
        <f>'[1]BRIGADA XI'!G5+'[1]BASE AEREA'!G5+[1]DELEGADEFEN!G5</f>
        <v>0</v>
      </c>
      <c r="J8" s="34">
        <f t="shared" ref="J8:J13" si="2">SUM(H8:I8)</f>
        <v>2</v>
      </c>
      <c r="K8" s="34">
        <f>'[1]BRIGADA XI'!H5+'[1]BASE AEREA'!H5+[1]DELEGADEFEN!H5</f>
        <v>3</v>
      </c>
      <c r="L8" s="34">
        <f>'[1]BRIGADA XI'!I5+'[1]BASE AEREA'!I5+[1]DELEGADEFEN!I5</f>
        <v>1</v>
      </c>
      <c r="M8" s="34">
        <f t="shared" ref="M8:M13" si="3">SUM(K8:L8)</f>
        <v>4</v>
      </c>
      <c r="N8" s="34">
        <f>'[1]BRIGADA XI'!J5+'[1]BASE AEREA'!J5+[1]DELEGADEFEN!J5</f>
        <v>5</v>
      </c>
      <c r="O8" s="34">
        <f>'[1]BRIGADA XI'!K5+'[1]BASE AEREA'!K5+[1]DELEGADEFEN!K5</f>
        <v>3</v>
      </c>
      <c r="P8" s="34">
        <f t="shared" ref="P8:P13" si="4">SUM(N8:O8)</f>
        <v>8</v>
      </c>
      <c r="Q8" s="34">
        <f>'[1]BRIGADA XI'!L5+'[1]BASE AEREA'!L5+[1]DELEGADEFEN!L5</f>
        <v>6</v>
      </c>
      <c r="R8" s="34">
        <f>'[1]BRIGADA XI'!M5+'[1]BASE AEREA'!M5+[1]DELEGADEFEN!M5</f>
        <v>3</v>
      </c>
      <c r="S8" s="34">
        <f t="shared" ref="S8:S13" si="5">SUM(Q8:R8)</f>
        <v>9</v>
      </c>
      <c r="T8" s="34">
        <f>'[1]BRIGADA XI'!N5+'[1]BASE AEREA'!N5+[1]DELEGADEFEN!N5</f>
        <v>1</v>
      </c>
      <c r="U8" s="34">
        <f>'[1]BRIGADA XI'!O5+'[1]BASE AEREA'!O5+[1]DELEGADEFEN!O5</f>
        <v>0</v>
      </c>
      <c r="V8" s="34">
        <f t="shared" ref="V8:V13" si="6">SUM(T8:U8)</f>
        <v>1</v>
      </c>
      <c r="W8" s="34">
        <f>'[1]BRIGADA XI'!P5+'[1]BASE AEREA'!P5+[1]DELEGADEFEN!P5</f>
        <v>0</v>
      </c>
      <c r="X8" s="34">
        <f>'[1]BRIGADA XI'!Q5+'[1]BASE AEREA'!Q5+[1]DELEGADEFEN!Q5</f>
        <v>0</v>
      </c>
      <c r="Y8" s="34">
        <f t="shared" ref="Y8:Y13" si="7">SUM(W8:X8)</f>
        <v>0</v>
      </c>
      <c r="Z8" s="34">
        <f>'[1]BRIGADA XI'!R5+'[1]BASE AEREA'!R5+[1]DELEGADEFEN!R5</f>
        <v>0</v>
      </c>
      <c r="AA8" s="34">
        <f>'[1]BRIGADA XI'!S5+'[1]BASE AEREA'!S5+[1]DELEGADEFEN!S5</f>
        <v>0</v>
      </c>
      <c r="AB8" s="34">
        <f t="shared" ref="AB8:AB13" si="8">SUM(Z8:AA8)</f>
        <v>0</v>
      </c>
      <c r="AC8" s="34">
        <f>'[1]BRIGADA XI'!T5+'[1]BASE AEREA'!T5+[1]DELEGADEFEN!T5</f>
        <v>0</v>
      </c>
      <c r="AD8" s="34">
        <f>'[1]BRIGADA XI'!U5+'[1]BASE AEREA'!U5+[1]DELEGADEFEN!U5</f>
        <v>0</v>
      </c>
      <c r="AE8" s="34">
        <f t="shared" ref="AE8:AE13" si="9">SUM(AC8:AD8)</f>
        <v>0</v>
      </c>
      <c r="AF8" s="35">
        <f t="shared" ref="AF8:AF13" si="10">D8+G8+J8+M8+P8+S8+V8+Y8+AB8+AE8</f>
        <v>24</v>
      </c>
    </row>
    <row r="9" spans="1:32" x14ac:dyDescent="0.2">
      <c r="A9" s="11" t="s">
        <v>25</v>
      </c>
      <c r="B9" s="34">
        <f>'[1]BRIGADA XI'!B6+'[1]BASE AEREA'!B6+[1]DELEGADEFEN!B6</f>
        <v>2</v>
      </c>
      <c r="C9" s="34">
        <f>'[1]BRIGADA XI'!C6+'[1]BASE AEREA'!C6+[1]DELEGADEFEN!C6</f>
        <v>0</v>
      </c>
      <c r="D9" s="34">
        <f t="shared" si="0"/>
        <v>2</v>
      </c>
      <c r="E9" s="34">
        <f>'[1]BRIGADA XI'!D6+'[1]BASE AEREA'!D6+[1]DELEGADEFEN!D6</f>
        <v>115</v>
      </c>
      <c r="F9" s="34">
        <f>'[1]BRIGADA XI'!E6+'[1]BASE AEREA'!E6+[1]DELEGADEFEN!E6</f>
        <v>5</v>
      </c>
      <c r="G9" s="34">
        <f t="shared" si="1"/>
        <v>120</v>
      </c>
      <c r="H9" s="34">
        <f>'[1]BRIGADA XI'!F6+'[1]BASE AEREA'!F6+[1]DELEGADEFEN!F6</f>
        <v>236</v>
      </c>
      <c r="I9" s="34">
        <f>'[1]BRIGADA XI'!G6+'[1]BASE AEREA'!G6+[1]DELEGADEFEN!G6</f>
        <v>13</v>
      </c>
      <c r="J9" s="34">
        <f t="shared" si="2"/>
        <v>249</v>
      </c>
      <c r="K9" s="34">
        <f>'[1]BRIGADA XI'!H6+'[1]BASE AEREA'!H6+[1]DELEGADEFEN!H6</f>
        <v>50</v>
      </c>
      <c r="L9" s="34">
        <f>'[1]BRIGADA XI'!I6+'[1]BASE AEREA'!I6+[1]DELEGADEFEN!I6</f>
        <v>3</v>
      </c>
      <c r="M9" s="34">
        <f t="shared" si="3"/>
        <v>53</v>
      </c>
      <c r="N9" s="34">
        <f>'[1]BRIGADA XI'!J6+'[1]BASE AEREA'!J6+[1]DELEGADEFEN!J6</f>
        <v>0</v>
      </c>
      <c r="O9" s="34">
        <f>'[1]BRIGADA XI'!K6+'[1]BASE AEREA'!K6+[1]DELEGADEFEN!K6</f>
        <v>0</v>
      </c>
      <c r="P9" s="34">
        <f t="shared" si="4"/>
        <v>0</v>
      </c>
      <c r="Q9" s="34">
        <f>'[1]BRIGADA XI'!L6+'[1]BASE AEREA'!L6+[1]DELEGADEFEN!L6</f>
        <v>0</v>
      </c>
      <c r="R9" s="34">
        <f>'[1]BRIGADA XI'!M6+'[1]BASE AEREA'!M6+[1]DELEGADEFEN!M6</f>
        <v>0</v>
      </c>
      <c r="S9" s="34">
        <f t="shared" si="5"/>
        <v>0</v>
      </c>
      <c r="T9" s="34">
        <f>'[1]BRIGADA XI'!N6+'[1]BASE AEREA'!N6+[1]DELEGADEFEN!N6</f>
        <v>0</v>
      </c>
      <c r="U9" s="34">
        <f>'[1]BRIGADA XI'!O6+'[1]BASE AEREA'!O6+[1]DELEGADEFEN!O6</f>
        <v>0</v>
      </c>
      <c r="V9" s="34">
        <f t="shared" si="6"/>
        <v>0</v>
      </c>
      <c r="W9" s="34">
        <f>'[1]BRIGADA XI'!P6+'[1]BASE AEREA'!P6+[1]DELEGADEFEN!P6</f>
        <v>0</v>
      </c>
      <c r="X9" s="34">
        <f>'[1]BRIGADA XI'!Q6+'[1]BASE AEREA'!Q6+[1]DELEGADEFEN!Q6</f>
        <v>0</v>
      </c>
      <c r="Y9" s="34">
        <f t="shared" si="7"/>
        <v>0</v>
      </c>
      <c r="Z9" s="34">
        <f>'[1]BRIGADA XI'!R6+'[1]BASE AEREA'!R6+[1]DELEGADEFEN!R6</f>
        <v>0</v>
      </c>
      <c r="AA9" s="34">
        <f>'[1]BRIGADA XI'!S6+'[1]BASE AEREA'!S6+[1]DELEGADEFEN!S6</f>
        <v>0</v>
      </c>
      <c r="AB9" s="34">
        <f t="shared" si="8"/>
        <v>0</v>
      </c>
      <c r="AC9" s="34">
        <f>'[1]BRIGADA XI'!T6+'[1]BASE AEREA'!T6+[1]DELEGADEFEN!T6</f>
        <v>0</v>
      </c>
      <c r="AD9" s="34">
        <f>'[1]BRIGADA XI'!U6+'[1]BASE AEREA'!U6+[1]DELEGADEFEN!U6</f>
        <v>0</v>
      </c>
      <c r="AE9" s="34">
        <f t="shared" si="9"/>
        <v>0</v>
      </c>
      <c r="AF9" s="35">
        <f t="shared" si="10"/>
        <v>424</v>
      </c>
    </row>
    <row r="10" spans="1:32" x14ac:dyDescent="0.2">
      <c r="A10" s="11" t="s">
        <v>26</v>
      </c>
      <c r="B10" s="34">
        <f>'[1]BRIGADA XI'!B7+'[1]BASE AEREA'!B7+[1]DELEGADEFEN!B7</f>
        <v>0</v>
      </c>
      <c r="C10" s="34">
        <f>'[1]BRIGADA XI'!C7+'[1]BASE AEREA'!C7+[1]DELEGADEFEN!C7</f>
        <v>0</v>
      </c>
      <c r="D10" s="34">
        <f t="shared" si="0"/>
        <v>0</v>
      </c>
      <c r="E10" s="34">
        <f>'[1]BRIGADA XI'!D7+'[1]BASE AEREA'!D7+[1]DELEGADEFEN!D7</f>
        <v>1</v>
      </c>
      <c r="F10" s="34">
        <f>'[1]BRIGADA XI'!E7+'[1]BASE AEREA'!E7+[1]DELEGADEFEN!E7</f>
        <v>1</v>
      </c>
      <c r="G10" s="34">
        <f t="shared" si="1"/>
        <v>2</v>
      </c>
      <c r="H10" s="34">
        <f>'[1]BRIGADA XI'!F7+'[1]BASE AEREA'!F7+[1]DELEGADEFEN!F7</f>
        <v>511</v>
      </c>
      <c r="I10" s="34">
        <f>'[1]BRIGADA XI'!G7+'[1]BASE AEREA'!G7+[1]DELEGADEFEN!G7</f>
        <v>68</v>
      </c>
      <c r="J10" s="34">
        <f t="shared" si="2"/>
        <v>579</v>
      </c>
      <c r="K10" s="34">
        <f>'[1]BRIGADA XI'!H7+'[1]BASE AEREA'!H7+[1]DELEGADEFEN!H7</f>
        <v>668</v>
      </c>
      <c r="L10" s="34">
        <f>'[1]BRIGADA XI'!I7+'[1]BASE AEREA'!I7+[1]DELEGADEFEN!I7</f>
        <v>125</v>
      </c>
      <c r="M10" s="34">
        <f t="shared" si="3"/>
        <v>793</v>
      </c>
      <c r="N10" s="34">
        <f>'[1]BRIGADA XI'!J7+'[1]BASE AEREA'!J7+[1]DELEGADEFEN!J7</f>
        <v>350</v>
      </c>
      <c r="O10" s="34">
        <f>'[1]BRIGADA XI'!K7+'[1]BASE AEREA'!K7+[1]DELEGADEFEN!K7</f>
        <v>76</v>
      </c>
      <c r="P10" s="34">
        <f t="shared" si="4"/>
        <v>426</v>
      </c>
      <c r="Q10" s="34">
        <f>'[1]BRIGADA XI'!L7+'[1]BASE AEREA'!L7+[1]DELEGADEFEN!L7</f>
        <v>81</v>
      </c>
      <c r="R10" s="34">
        <f>'[1]BRIGADA XI'!M7+'[1]BASE AEREA'!M7+[1]DELEGADEFEN!M7</f>
        <v>9</v>
      </c>
      <c r="S10" s="34">
        <f t="shared" si="5"/>
        <v>90</v>
      </c>
      <c r="T10" s="34">
        <f>'[1]BRIGADA XI'!N7+'[1]BASE AEREA'!N7+[1]DELEGADEFEN!N7</f>
        <v>0</v>
      </c>
      <c r="U10" s="34">
        <f>'[1]BRIGADA XI'!O7+'[1]BASE AEREA'!O7+[1]DELEGADEFEN!O7</f>
        <v>0</v>
      </c>
      <c r="V10" s="34">
        <f t="shared" si="6"/>
        <v>0</v>
      </c>
      <c r="W10" s="34">
        <f>'[1]BRIGADA XI'!P7+'[1]BASE AEREA'!P7+[1]DELEGADEFEN!P7</f>
        <v>0</v>
      </c>
      <c r="X10" s="34">
        <f>'[1]BRIGADA XI'!Q7+'[1]BASE AEREA'!Q7+[1]DELEGADEFEN!Q7</f>
        <v>0</v>
      </c>
      <c r="Y10" s="34">
        <f t="shared" si="7"/>
        <v>0</v>
      </c>
      <c r="Z10" s="34">
        <f>'[1]BRIGADA XI'!R7+'[1]BASE AEREA'!R7+[1]DELEGADEFEN!R7</f>
        <v>0</v>
      </c>
      <c r="AA10" s="34">
        <f>'[1]BRIGADA XI'!S7+'[1]BASE AEREA'!S7+[1]DELEGADEFEN!S7</f>
        <v>0</v>
      </c>
      <c r="AB10" s="34">
        <f t="shared" si="8"/>
        <v>0</v>
      </c>
      <c r="AC10" s="34">
        <f>'[1]BRIGADA XI'!T7+'[1]BASE AEREA'!T7+[1]DELEGADEFEN!T7</f>
        <v>0</v>
      </c>
      <c r="AD10" s="34">
        <f>'[1]BRIGADA XI'!U7+'[1]BASE AEREA'!U7+[1]DELEGADEFEN!U7</f>
        <v>0</v>
      </c>
      <c r="AE10" s="34">
        <f t="shared" si="9"/>
        <v>0</v>
      </c>
      <c r="AF10" s="35">
        <f t="shared" si="10"/>
        <v>1890</v>
      </c>
    </row>
    <row r="11" spans="1:32" x14ac:dyDescent="0.2">
      <c r="A11" s="11" t="s">
        <v>27</v>
      </c>
      <c r="B11" s="34">
        <f>'[1]BRIGADA XI'!B8+'[1]BASE AEREA'!B8+[1]DELEGADEFEN!B8</f>
        <v>0</v>
      </c>
      <c r="C11" s="34">
        <f>'[1]BRIGADA XI'!C8+'[1]BASE AEREA'!C8+[1]DELEGADEFEN!C8</f>
        <v>0</v>
      </c>
      <c r="D11" s="34">
        <f t="shared" si="0"/>
        <v>0</v>
      </c>
      <c r="E11" s="34">
        <f>'[1]BRIGADA XI'!D8+'[1]BASE AEREA'!D8+[1]DELEGADEFEN!D8</f>
        <v>0</v>
      </c>
      <c r="F11" s="34">
        <f>'[1]BRIGADA XI'!E8+'[1]BASE AEREA'!E8+[1]DELEGADEFEN!E8</f>
        <v>0</v>
      </c>
      <c r="G11" s="34">
        <f t="shared" si="1"/>
        <v>0</v>
      </c>
      <c r="H11" s="34">
        <f>'[1]BRIGADA XI'!F8+'[1]BASE AEREA'!F8+[1]DELEGADEFEN!F8</f>
        <v>0</v>
      </c>
      <c r="I11" s="34">
        <f>'[1]BRIGADA XI'!G8+'[1]BASE AEREA'!G8+[1]DELEGADEFEN!G8</f>
        <v>0</v>
      </c>
      <c r="J11" s="34">
        <f t="shared" si="2"/>
        <v>0</v>
      </c>
      <c r="K11" s="34">
        <f>'[1]BRIGADA XI'!H8+'[1]BASE AEREA'!H8+[1]DELEGADEFEN!H8</f>
        <v>9</v>
      </c>
      <c r="L11" s="34">
        <f>'[1]BRIGADA XI'!I8+'[1]BASE AEREA'!I8+[1]DELEGADEFEN!I8</f>
        <v>4</v>
      </c>
      <c r="M11" s="34">
        <f t="shared" si="3"/>
        <v>13</v>
      </c>
      <c r="N11" s="34">
        <f>'[1]BRIGADA XI'!J8+'[1]BASE AEREA'!J8+[1]DELEGADEFEN!J8</f>
        <v>63</v>
      </c>
      <c r="O11" s="34">
        <f>'[1]BRIGADA XI'!K8+'[1]BASE AEREA'!K8+[1]DELEGADEFEN!K8</f>
        <v>19</v>
      </c>
      <c r="P11" s="34">
        <f t="shared" si="4"/>
        <v>82</v>
      </c>
      <c r="Q11" s="34">
        <f>'[1]BRIGADA XI'!L8+'[1]BASE AEREA'!L8+[1]DELEGADEFEN!L8</f>
        <v>162</v>
      </c>
      <c r="R11" s="34">
        <f>'[1]BRIGADA XI'!M8+'[1]BASE AEREA'!M8+[1]DELEGADEFEN!M8</f>
        <v>9</v>
      </c>
      <c r="S11" s="34">
        <f t="shared" si="5"/>
        <v>171</v>
      </c>
      <c r="T11" s="34">
        <f>'[1]BRIGADA XI'!N8+'[1]BASE AEREA'!N8+[1]DELEGADEFEN!N8</f>
        <v>46</v>
      </c>
      <c r="U11" s="34">
        <f>'[1]BRIGADA XI'!O8+'[1]BASE AEREA'!O8+[1]DELEGADEFEN!O8</f>
        <v>3</v>
      </c>
      <c r="V11" s="34">
        <f t="shared" si="6"/>
        <v>49</v>
      </c>
      <c r="W11" s="34">
        <f>'[1]BRIGADA XI'!P8+'[1]BASE AEREA'!P8+[1]DELEGADEFEN!P8</f>
        <v>16</v>
      </c>
      <c r="X11" s="34">
        <f>'[1]BRIGADA XI'!Q8+'[1]BASE AEREA'!Q8+[1]DELEGADEFEN!Q8</f>
        <v>0</v>
      </c>
      <c r="Y11" s="34">
        <f t="shared" si="7"/>
        <v>16</v>
      </c>
      <c r="Z11" s="34">
        <f>'[1]BRIGADA XI'!R8+'[1]BASE AEREA'!R8+[1]DELEGADEFEN!R8</f>
        <v>1</v>
      </c>
      <c r="AA11" s="34">
        <f>'[1]BRIGADA XI'!S8+'[1]BASE AEREA'!S8+[1]DELEGADEFEN!S8</f>
        <v>0</v>
      </c>
      <c r="AB11" s="34">
        <f t="shared" si="8"/>
        <v>1</v>
      </c>
      <c r="AC11" s="34">
        <f>'[1]BRIGADA XI'!T8+'[1]BASE AEREA'!T8+[1]DELEGADEFEN!T8</f>
        <v>0</v>
      </c>
      <c r="AD11" s="34">
        <f>'[1]BRIGADA XI'!U8+'[1]BASE AEREA'!U8+[1]DELEGADEFEN!U8</f>
        <v>0</v>
      </c>
      <c r="AE11" s="34">
        <f t="shared" si="9"/>
        <v>0</v>
      </c>
      <c r="AF11" s="35">
        <f t="shared" si="10"/>
        <v>332</v>
      </c>
    </row>
    <row r="12" spans="1:32" x14ac:dyDescent="0.2">
      <c r="A12" s="11" t="s">
        <v>28</v>
      </c>
      <c r="B12" s="34">
        <f>'[1]BRIGADA XI'!B9+'[1]BASE AEREA'!B9+[1]DELEGADEFEN!B9</f>
        <v>0</v>
      </c>
      <c r="C12" s="34">
        <f>'[1]BRIGADA XI'!C9+'[1]BASE AEREA'!C9+[1]DELEGADEFEN!C9</f>
        <v>0</v>
      </c>
      <c r="D12" s="34">
        <f t="shared" si="0"/>
        <v>0</v>
      </c>
      <c r="E12" s="34">
        <f>'[1]BRIGADA XI'!D9+'[1]BASE AEREA'!D9+[1]DELEGADEFEN!D9</f>
        <v>0</v>
      </c>
      <c r="F12" s="34">
        <f>'[1]BRIGADA XI'!E9+'[1]BASE AEREA'!E9+[1]DELEGADEFEN!E9</f>
        <v>0</v>
      </c>
      <c r="G12" s="34">
        <f t="shared" si="1"/>
        <v>0</v>
      </c>
      <c r="H12" s="34">
        <f>'[1]BRIGADA XI'!F9+'[1]BASE AEREA'!F9+[1]DELEGADEFEN!F9</f>
        <v>0</v>
      </c>
      <c r="I12" s="34">
        <f>'[1]BRIGADA XI'!G9+'[1]BASE AEREA'!G9+[1]DELEGADEFEN!G9</f>
        <v>0</v>
      </c>
      <c r="J12" s="34">
        <f t="shared" si="2"/>
        <v>0</v>
      </c>
      <c r="K12" s="34">
        <f>'[1]BRIGADA XI'!H9+'[1]BASE AEREA'!H9+[1]DELEGADEFEN!H9</f>
        <v>0</v>
      </c>
      <c r="L12" s="34">
        <f>'[1]BRIGADA XI'!I9+'[1]BASE AEREA'!I9+[1]DELEGADEFEN!I9</f>
        <v>0</v>
      </c>
      <c r="M12" s="34">
        <f t="shared" si="3"/>
        <v>0</v>
      </c>
      <c r="N12" s="34">
        <f>'[1]BRIGADA XI'!J9+'[1]BASE AEREA'!J9+[1]DELEGADEFEN!J9</f>
        <v>0</v>
      </c>
      <c r="O12" s="34">
        <f>'[1]BRIGADA XI'!K9+'[1]BASE AEREA'!K9+[1]DELEGADEFEN!K9</f>
        <v>0</v>
      </c>
      <c r="P12" s="34">
        <f t="shared" si="4"/>
        <v>0</v>
      </c>
      <c r="Q12" s="34">
        <f>'[1]BRIGADA XI'!L9+'[1]BASE AEREA'!L9+[1]DELEGADEFEN!L9</f>
        <v>0</v>
      </c>
      <c r="R12" s="34">
        <f>'[1]BRIGADA XI'!M9+'[1]BASE AEREA'!M9+[1]DELEGADEFEN!M9</f>
        <v>0</v>
      </c>
      <c r="S12" s="34">
        <f t="shared" si="5"/>
        <v>0</v>
      </c>
      <c r="T12" s="34">
        <f>'[1]BRIGADA XI'!N9+'[1]BASE AEREA'!N9+[1]DELEGADEFEN!N9</f>
        <v>1</v>
      </c>
      <c r="U12" s="34">
        <f>'[1]BRIGADA XI'!O9+'[1]BASE AEREA'!O9+[1]DELEGADEFEN!O9</f>
        <v>0</v>
      </c>
      <c r="V12" s="34">
        <f t="shared" si="6"/>
        <v>1</v>
      </c>
      <c r="W12" s="34">
        <f>'[1]BRIGADA XI'!P9+'[1]BASE AEREA'!P9+[1]DELEGADEFEN!P9</f>
        <v>1</v>
      </c>
      <c r="X12" s="34">
        <f>'[1]BRIGADA XI'!Q9+'[1]BASE AEREA'!Q9+[1]DELEGADEFEN!Q9</f>
        <v>4</v>
      </c>
      <c r="Y12" s="34">
        <f t="shared" si="7"/>
        <v>5</v>
      </c>
      <c r="Z12" s="34">
        <f>'[1]BRIGADA XI'!R9+'[1]BASE AEREA'!R9+[1]DELEGADEFEN!R9</f>
        <v>2</v>
      </c>
      <c r="AA12" s="34">
        <f>'[1]BRIGADA XI'!S9+'[1]BASE AEREA'!S9+[1]DELEGADEFEN!S9</f>
        <v>2</v>
      </c>
      <c r="AB12" s="34">
        <f t="shared" si="8"/>
        <v>4</v>
      </c>
      <c r="AC12" s="34">
        <f>'[1]BRIGADA XI'!T9+'[1]BASE AEREA'!T9+[1]DELEGADEFEN!T9</f>
        <v>0</v>
      </c>
      <c r="AD12" s="34">
        <f>'[1]BRIGADA XI'!U9+'[1]BASE AEREA'!U9+[1]DELEGADEFEN!U9</f>
        <v>1</v>
      </c>
      <c r="AE12" s="34">
        <f t="shared" si="9"/>
        <v>1</v>
      </c>
      <c r="AF12" s="35">
        <f t="shared" si="10"/>
        <v>11</v>
      </c>
    </row>
    <row r="13" spans="1:32" x14ac:dyDescent="0.2">
      <c r="A13" s="11" t="s">
        <v>29</v>
      </c>
      <c r="B13" s="34">
        <f>'[1]BRIGADA XI'!B10+'[1]BASE AEREA'!B10+[1]DELEGADEFEN!B10</f>
        <v>0</v>
      </c>
      <c r="C13" s="34">
        <f>'[1]BRIGADA XI'!C10+'[1]BASE AEREA'!C10+[1]DELEGADEFEN!C10</f>
        <v>0</v>
      </c>
      <c r="D13" s="34">
        <f t="shared" si="0"/>
        <v>0</v>
      </c>
      <c r="E13" s="34">
        <f>'[1]BRIGADA XI'!D10+'[1]BASE AEREA'!D10+[1]DELEGADEFEN!D10</f>
        <v>0</v>
      </c>
      <c r="F13" s="34">
        <f>'[1]BRIGADA XI'!E10+'[1]BASE AEREA'!E10+[1]DELEGADEFEN!E10</f>
        <v>0</v>
      </c>
      <c r="G13" s="34">
        <f t="shared" si="1"/>
        <v>0</v>
      </c>
      <c r="H13" s="34">
        <f>'[1]BRIGADA XI'!F10+'[1]BASE AEREA'!F10+[1]DELEGADEFEN!F10</f>
        <v>1</v>
      </c>
      <c r="I13" s="34">
        <f>'[1]BRIGADA XI'!G10+'[1]BASE AEREA'!G10+[1]DELEGADEFEN!G10</f>
        <v>0</v>
      </c>
      <c r="J13" s="34">
        <f t="shared" si="2"/>
        <v>1</v>
      </c>
      <c r="K13" s="34">
        <f>'[1]BRIGADA XI'!H10+'[1]BASE AEREA'!H10+[1]DELEGADEFEN!H10</f>
        <v>0</v>
      </c>
      <c r="L13" s="34">
        <f>'[1]BRIGADA XI'!I10+'[1]BASE AEREA'!I10+[1]DELEGADEFEN!I10</f>
        <v>0</v>
      </c>
      <c r="M13" s="34">
        <f t="shared" si="3"/>
        <v>0</v>
      </c>
      <c r="N13" s="34">
        <f>'[1]BRIGADA XI'!J10+'[1]BASE AEREA'!J10+[1]DELEGADEFEN!J10</f>
        <v>1</v>
      </c>
      <c r="O13" s="34">
        <f>'[1]BRIGADA XI'!K10+'[1]BASE AEREA'!K10+[1]DELEGADEFEN!K10</f>
        <v>1</v>
      </c>
      <c r="P13" s="34">
        <f t="shared" si="4"/>
        <v>2</v>
      </c>
      <c r="Q13" s="34">
        <f>'[1]BRIGADA XI'!L10+'[1]BASE AEREA'!L10+[1]DELEGADEFEN!L10</f>
        <v>12</v>
      </c>
      <c r="R13" s="34">
        <f>'[1]BRIGADA XI'!M10+'[1]BASE AEREA'!M10+[1]DELEGADEFEN!M10</f>
        <v>0</v>
      </c>
      <c r="S13" s="34">
        <f t="shared" si="5"/>
        <v>12</v>
      </c>
      <c r="T13" s="34">
        <f>'[1]BRIGADA XI'!N10+'[1]BASE AEREA'!N10+[1]DELEGADEFEN!N10</f>
        <v>13</v>
      </c>
      <c r="U13" s="34">
        <f>'[1]BRIGADA XI'!O10+'[1]BASE AEREA'!O10+[1]DELEGADEFEN!O10</f>
        <v>2</v>
      </c>
      <c r="V13" s="34">
        <f t="shared" si="6"/>
        <v>15</v>
      </c>
      <c r="W13" s="34">
        <f>'[1]BRIGADA XI'!P10+'[1]BASE AEREA'!P10+[1]DELEGADEFEN!P10</f>
        <v>16</v>
      </c>
      <c r="X13" s="34">
        <f>'[1]BRIGADA XI'!Q10+'[1]BASE AEREA'!Q10+[1]DELEGADEFEN!Q10</f>
        <v>4</v>
      </c>
      <c r="Y13" s="34">
        <f t="shared" si="7"/>
        <v>20</v>
      </c>
      <c r="Z13" s="34">
        <f>'[1]BRIGADA XI'!R10+'[1]BASE AEREA'!R10+[1]DELEGADEFEN!R10</f>
        <v>23</v>
      </c>
      <c r="AA13" s="34">
        <f>'[1]BRIGADA XI'!S10+'[1]BASE AEREA'!S10+[1]DELEGADEFEN!S10</f>
        <v>3</v>
      </c>
      <c r="AB13" s="34">
        <f t="shared" si="8"/>
        <v>26</v>
      </c>
      <c r="AC13" s="34">
        <f>'[1]BRIGADA XI'!T10+'[1]BASE AEREA'!T10+[1]DELEGADEFEN!T10</f>
        <v>25</v>
      </c>
      <c r="AD13" s="34">
        <f>'[1]BRIGADA XI'!U10+'[1]BASE AEREA'!U10+[1]DELEGADEFEN!U10</f>
        <v>4</v>
      </c>
      <c r="AE13" s="34">
        <f t="shared" si="9"/>
        <v>29</v>
      </c>
      <c r="AF13" s="35">
        <f t="shared" si="10"/>
        <v>105</v>
      </c>
    </row>
    <row r="14" spans="1:32" ht="15.75" x14ac:dyDescent="0.25">
      <c r="A14" s="13" t="s">
        <v>14</v>
      </c>
      <c r="B14" s="36">
        <f>SUM(B7:B13)</f>
        <v>2</v>
      </c>
      <c r="C14" s="36">
        <f t="shared" ref="C14:AF14" si="11">SUM(C7:C13)</f>
        <v>0</v>
      </c>
      <c r="D14" s="36">
        <f t="shared" si="11"/>
        <v>2</v>
      </c>
      <c r="E14" s="36">
        <f t="shared" si="11"/>
        <v>133</v>
      </c>
      <c r="F14" s="36">
        <f t="shared" si="11"/>
        <v>6</v>
      </c>
      <c r="G14" s="36">
        <f t="shared" si="11"/>
        <v>139</v>
      </c>
      <c r="H14" s="36">
        <f t="shared" si="11"/>
        <v>846</v>
      </c>
      <c r="I14" s="36">
        <f t="shared" si="11"/>
        <v>85</v>
      </c>
      <c r="J14" s="36">
        <f t="shared" si="11"/>
        <v>931</v>
      </c>
      <c r="K14" s="36">
        <f t="shared" si="11"/>
        <v>905</v>
      </c>
      <c r="L14" s="36">
        <f t="shared" si="11"/>
        <v>152</v>
      </c>
      <c r="M14" s="36">
        <f t="shared" si="11"/>
        <v>1057</v>
      </c>
      <c r="N14" s="36">
        <f t="shared" si="11"/>
        <v>579</v>
      </c>
      <c r="O14" s="36">
        <f t="shared" si="11"/>
        <v>117</v>
      </c>
      <c r="P14" s="36">
        <f t="shared" si="11"/>
        <v>696</v>
      </c>
      <c r="Q14" s="36">
        <f t="shared" si="11"/>
        <v>408</v>
      </c>
      <c r="R14" s="36">
        <f t="shared" si="11"/>
        <v>25</v>
      </c>
      <c r="S14" s="36">
        <f t="shared" si="11"/>
        <v>433</v>
      </c>
      <c r="T14" s="36">
        <f t="shared" si="11"/>
        <v>209</v>
      </c>
      <c r="U14" s="36">
        <f t="shared" si="11"/>
        <v>10</v>
      </c>
      <c r="V14" s="36">
        <f t="shared" si="11"/>
        <v>219</v>
      </c>
      <c r="W14" s="36">
        <f t="shared" si="11"/>
        <v>151</v>
      </c>
      <c r="X14" s="36">
        <f t="shared" si="11"/>
        <v>8</v>
      </c>
      <c r="Y14" s="36">
        <f t="shared" si="11"/>
        <v>159</v>
      </c>
      <c r="Z14" s="36">
        <f t="shared" si="11"/>
        <v>90</v>
      </c>
      <c r="AA14" s="36">
        <f t="shared" si="11"/>
        <v>5</v>
      </c>
      <c r="AB14" s="36">
        <f t="shared" si="11"/>
        <v>95</v>
      </c>
      <c r="AC14" s="36">
        <f t="shared" si="11"/>
        <v>26</v>
      </c>
      <c r="AD14" s="36">
        <f t="shared" si="11"/>
        <v>5</v>
      </c>
      <c r="AE14" s="37">
        <f t="shared" si="11"/>
        <v>31</v>
      </c>
      <c r="AF14" s="38">
        <f t="shared" si="11"/>
        <v>3762</v>
      </c>
    </row>
    <row r="18" spans="22:25" ht="13.5" customHeight="1" x14ac:dyDescent="0.25">
      <c r="V18" s="43"/>
      <c r="W18" s="44"/>
      <c r="X18" s="43"/>
    </row>
    <row r="20" spans="22:25" x14ac:dyDescent="0.2">
      <c r="X20" s="15"/>
      <c r="Y20" s="15"/>
    </row>
    <row r="21" spans="22:25" x14ac:dyDescent="0.2">
      <c r="V21" s="15"/>
    </row>
    <row r="22" spans="22:25" x14ac:dyDescent="0.2">
      <c r="V22" s="15"/>
    </row>
    <row r="24" spans="22:25" ht="15.75" x14ac:dyDescent="0.25">
      <c r="W24" s="25"/>
      <c r="X24" s="25"/>
      <c r="Y24" s="25"/>
    </row>
  </sheetData>
  <mergeCells count="12">
    <mergeCell ref="A4:AF4"/>
    <mergeCell ref="AF5:AF6"/>
    <mergeCell ref="B5:D5"/>
    <mergeCell ref="E5:G5"/>
    <mergeCell ref="H5:J5"/>
    <mergeCell ref="K5:M5"/>
    <mergeCell ref="N5:P5"/>
    <mergeCell ref="Q5:S5"/>
    <mergeCell ref="T5:V5"/>
    <mergeCell ref="W5:Y5"/>
    <mergeCell ref="Z5:AB5"/>
    <mergeCell ref="AC5:AE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workbookViewId="0"/>
  </sheetViews>
  <sheetFormatPr baseColWidth="10" defaultColWidth="12.375" defaultRowHeight="15" x14ac:dyDescent="0.25"/>
  <cols>
    <col min="1" max="1" width="23.375" customWidth="1"/>
  </cols>
  <sheetData>
    <row r="1" spans="1:16" ht="15.75" x14ac:dyDescent="0.25">
      <c r="A1" s="20" t="s">
        <v>18</v>
      </c>
      <c r="B1" s="21"/>
      <c r="C1" s="21"/>
      <c r="D1" s="21"/>
      <c r="E1" s="21"/>
      <c r="F1" s="21"/>
      <c r="G1" s="21"/>
      <c r="H1" s="21"/>
      <c r="I1" s="21"/>
      <c r="J1" s="21"/>
      <c r="K1" s="21"/>
      <c r="L1" s="21"/>
      <c r="M1" s="21"/>
      <c r="N1" s="21"/>
      <c r="O1" s="21"/>
      <c r="P1" s="21"/>
    </row>
    <row r="2" spans="1:16" x14ac:dyDescent="0.25">
      <c r="A2" s="15"/>
      <c r="B2" s="15"/>
      <c r="C2" s="15"/>
      <c r="D2" s="15"/>
      <c r="E2" s="15"/>
      <c r="F2" s="15"/>
      <c r="G2" s="15"/>
      <c r="H2" s="15"/>
      <c r="I2" s="15"/>
      <c r="J2" s="15"/>
      <c r="K2" s="15"/>
      <c r="L2" s="15"/>
      <c r="M2" s="15"/>
      <c r="N2" s="15"/>
      <c r="O2" s="15"/>
      <c r="P2" s="15"/>
    </row>
    <row r="3" spans="1:16" x14ac:dyDescent="0.25">
      <c r="A3" s="53" t="s">
        <v>60</v>
      </c>
      <c r="B3" s="53"/>
      <c r="C3" s="53"/>
      <c r="D3" s="53"/>
      <c r="E3" s="53"/>
      <c r="F3" s="53"/>
      <c r="G3" s="53"/>
      <c r="H3" s="53"/>
      <c r="I3" s="53"/>
      <c r="J3" s="53"/>
      <c r="K3" s="53"/>
      <c r="L3" s="53"/>
      <c r="M3" s="53"/>
      <c r="N3" s="53"/>
      <c r="O3" s="53"/>
      <c r="P3" s="53"/>
    </row>
    <row r="4" spans="1:16" x14ac:dyDescent="0.25">
      <c r="A4" s="47" t="s">
        <v>98</v>
      </c>
      <c r="B4" s="47"/>
      <c r="C4" s="47"/>
      <c r="D4" s="47"/>
      <c r="E4" s="47"/>
      <c r="F4" s="47"/>
      <c r="G4" s="47"/>
      <c r="H4" s="47"/>
      <c r="I4" s="47"/>
      <c r="J4" s="47"/>
      <c r="K4" s="47"/>
      <c r="L4" s="47"/>
      <c r="M4" s="47"/>
      <c r="N4" s="47"/>
      <c r="O4" s="47"/>
      <c r="P4" s="47"/>
    </row>
    <row r="5" spans="1:16" x14ac:dyDescent="0.25">
      <c r="A5" s="52" t="s">
        <v>61</v>
      </c>
      <c r="B5" s="52" t="s">
        <v>62</v>
      </c>
      <c r="C5" s="52" t="s">
        <v>63</v>
      </c>
      <c r="D5" s="52" t="s">
        <v>64</v>
      </c>
      <c r="E5" s="52"/>
      <c r="F5" s="52"/>
      <c r="G5" s="52"/>
      <c r="H5" s="52" t="s">
        <v>65</v>
      </c>
      <c r="I5" s="52"/>
      <c r="J5" s="52"/>
      <c r="K5" s="52"/>
      <c r="L5" s="52" t="s">
        <v>66</v>
      </c>
      <c r="M5" s="52"/>
      <c r="N5" s="52"/>
      <c r="O5" s="52"/>
      <c r="P5" s="52" t="s">
        <v>67</v>
      </c>
    </row>
    <row r="6" spans="1:16" ht="26.25" thickBot="1" x14ac:dyDescent="0.3">
      <c r="A6" s="52"/>
      <c r="B6" s="52"/>
      <c r="C6" s="52"/>
      <c r="D6" s="18" t="s">
        <v>68</v>
      </c>
      <c r="E6" s="18" t="s">
        <v>69</v>
      </c>
      <c r="F6" s="18" t="s">
        <v>70</v>
      </c>
      <c r="G6" s="18" t="s">
        <v>3</v>
      </c>
      <c r="H6" s="18" t="s">
        <v>68</v>
      </c>
      <c r="I6" s="18" t="s">
        <v>69</v>
      </c>
      <c r="J6" s="18" t="s">
        <v>70</v>
      </c>
      <c r="K6" s="18" t="s">
        <v>3</v>
      </c>
      <c r="L6" s="18" t="s">
        <v>68</v>
      </c>
      <c r="M6" s="18" t="s">
        <v>69</v>
      </c>
      <c r="N6" s="18" t="s">
        <v>70</v>
      </c>
      <c r="O6" s="18" t="s">
        <v>3</v>
      </c>
      <c r="P6" s="52"/>
    </row>
    <row r="7" spans="1:16" ht="15.75" thickBot="1" x14ac:dyDescent="0.3">
      <c r="A7" s="17"/>
      <c r="B7" s="19"/>
      <c r="C7" s="19"/>
      <c r="D7" s="19"/>
      <c r="E7" s="19"/>
      <c r="F7" s="19"/>
      <c r="G7" s="19"/>
      <c r="H7" s="19"/>
      <c r="I7" s="19"/>
      <c r="J7" s="19"/>
      <c r="K7" s="19">
        <f>H7+I7+J7</f>
        <v>0</v>
      </c>
      <c r="L7" s="19"/>
      <c r="M7" s="19"/>
      <c r="N7" s="19"/>
      <c r="O7" s="19">
        <v>0</v>
      </c>
      <c r="P7" s="26">
        <v>40</v>
      </c>
    </row>
    <row r="8" spans="1:16" ht="15.75" thickBot="1" x14ac:dyDescent="0.3">
      <c r="A8" s="17"/>
      <c r="B8" s="19"/>
      <c r="C8" s="19"/>
      <c r="D8" s="19"/>
      <c r="E8" s="19"/>
      <c r="F8" s="19"/>
      <c r="G8" s="19"/>
      <c r="H8" s="19"/>
      <c r="I8" s="19"/>
      <c r="J8" s="19"/>
      <c r="K8" s="19">
        <v>0</v>
      </c>
      <c r="L8" s="19"/>
      <c r="M8" s="19"/>
      <c r="N8" s="19"/>
      <c r="O8" s="19">
        <v>0</v>
      </c>
      <c r="P8" s="27">
        <v>18</v>
      </c>
    </row>
    <row r="9" spans="1:16" ht="15.75" thickBot="1" x14ac:dyDescent="0.3">
      <c r="A9" s="17"/>
      <c r="B9" s="19"/>
      <c r="C9" s="19"/>
      <c r="D9" s="19"/>
      <c r="E9" s="19"/>
      <c r="F9" s="19"/>
      <c r="G9" s="19"/>
      <c r="H9" s="19"/>
      <c r="I9" s="19"/>
      <c r="J9" s="19"/>
      <c r="K9" s="19">
        <v>0</v>
      </c>
      <c r="L9" s="19"/>
      <c r="M9" s="19"/>
      <c r="N9" s="19"/>
      <c r="O9" s="19">
        <v>0</v>
      </c>
      <c r="P9" s="27">
        <v>40</v>
      </c>
    </row>
    <row r="10" spans="1:16" ht="15.75" thickBot="1" x14ac:dyDescent="0.3">
      <c r="A10" s="17"/>
      <c r="B10" s="19"/>
      <c r="C10" s="19"/>
      <c r="D10" s="19"/>
      <c r="E10" s="19"/>
      <c r="F10" s="19"/>
      <c r="G10" s="19"/>
      <c r="H10" s="19"/>
      <c r="I10" s="19"/>
      <c r="J10" s="19"/>
      <c r="K10" s="19">
        <v>0</v>
      </c>
      <c r="L10" s="19"/>
      <c r="M10" s="19"/>
      <c r="N10" s="19"/>
      <c r="O10" s="19">
        <v>0</v>
      </c>
      <c r="P10" s="27">
        <v>40</v>
      </c>
    </row>
    <row r="11" spans="1:16" x14ac:dyDescent="0.25">
      <c r="A11" s="50" t="s">
        <v>14</v>
      </c>
      <c r="B11" s="51"/>
      <c r="C11" s="3"/>
      <c r="D11" s="3">
        <f t="shared" ref="D11:P11" si="0">SUM(D7:D10)</f>
        <v>0</v>
      </c>
      <c r="E11" s="3">
        <f t="shared" si="0"/>
        <v>0</v>
      </c>
      <c r="F11" s="3">
        <f t="shared" si="0"/>
        <v>0</v>
      </c>
      <c r="G11" s="3">
        <f t="shared" si="0"/>
        <v>0</v>
      </c>
      <c r="H11" s="3">
        <f t="shared" si="0"/>
        <v>0</v>
      </c>
      <c r="I11" s="3">
        <f t="shared" si="0"/>
        <v>0</v>
      </c>
      <c r="J11" s="3">
        <f t="shared" si="0"/>
        <v>0</v>
      </c>
      <c r="K11" s="3">
        <f t="shared" si="0"/>
        <v>0</v>
      </c>
      <c r="L11" s="3">
        <f t="shared" si="0"/>
        <v>0</v>
      </c>
      <c r="M11" s="3">
        <f t="shared" si="0"/>
        <v>0</v>
      </c>
      <c r="N11" s="3">
        <f t="shared" si="0"/>
        <v>0</v>
      </c>
      <c r="O11" s="3">
        <f t="shared" si="0"/>
        <v>0</v>
      </c>
      <c r="P11" s="3">
        <f t="shared" si="0"/>
        <v>138</v>
      </c>
    </row>
    <row r="12" spans="1:16" x14ac:dyDescent="0.25">
      <c r="A12" s="16"/>
      <c r="B12" s="16"/>
      <c r="C12" s="16"/>
      <c r="D12" s="16"/>
      <c r="E12" s="16"/>
      <c r="F12" s="16"/>
      <c r="G12" s="16"/>
      <c r="H12" s="16"/>
      <c r="I12" s="16"/>
      <c r="J12" s="16"/>
      <c r="K12" s="16"/>
      <c r="L12" s="16"/>
      <c r="M12" s="16"/>
      <c r="N12" s="16"/>
      <c r="O12" s="16"/>
      <c r="P12" s="16"/>
    </row>
    <row r="13" spans="1:16" x14ac:dyDescent="0.25">
      <c r="A13" s="16"/>
      <c r="B13" s="16"/>
      <c r="C13" s="16"/>
      <c r="D13" s="16"/>
      <c r="E13" s="16"/>
      <c r="F13" s="16"/>
      <c r="G13" s="16"/>
      <c r="H13" s="16"/>
      <c r="I13" s="16"/>
      <c r="J13" s="16"/>
      <c r="K13" s="16"/>
      <c r="L13" s="16"/>
      <c r="M13" s="16"/>
      <c r="N13" s="16"/>
      <c r="O13" s="16"/>
      <c r="P13" s="16"/>
    </row>
    <row r="14" spans="1:16" x14ac:dyDescent="0.25">
      <c r="A14" s="16"/>
      <c r="B14" s="16"/>
      <c r="C14" s="16"/>
      <c r="D14" s="16"/>
      <c r="E14" s="16"/>
      <c r="F14" s="16"/>
      <c r="G14" s="16"/>
      <c r="H14" s="16"/>
      <c r="I14" s="16"/>
      <c r="J14" s="16"/>
      <c r="K14" s="16"/>
      <c r="L14" s="16"/>
      <c r="M14" s="16"/>
      <c r="N14" s="16"/>
      <c r="O14" s="16"/>
      <c r="P14" s="16"/>
    </row>
    <row r="15" spans="1:16" x14ac:dyDescent="0.25">
      <c r="A15" s="16"/>
      <c r="B15" s="16"/>
      <c r="C15" s="16"/>
      <c r="D15" s="16"/>
      <c r="E15" s="16"/>
      <c r="F15" s="16"/>
      <c r="G15" s="16"/>
      <c r="H15" s="16"/>
      <c r="I15" s="16"/>
      <c r="J15" s="16"/>
      <c r="K15" s="16"/>
      <c r="L15" s="16"/>
      <c r="M15" s="16"/>
      <c r="N15" s="16"/>
      <c r="O15" s="16"/>
      <c r="P15" s="16"/>
    </row>
    <row r="16" spans="1:16" x14ac:dyDescent="0.25">
      <c r="A16" s="16"/>
      <c r="B16" s="16"/>
      <c r="C16" s="16"/>
      <c r="D16" s="16"/>
      <c r="E16" s="16"/>
      <c r="F16" s="16"/>
      <c r="G16" s="16"/>
      <c r="H16" s="16"/>
      <c r="I16" s="16"/>
      <c r="J16" s="16"/>
      <c r="K16" s="16"/>
      <c r="L16" s="16"/>
      <c r="M16" s="16"/>
      <c r="N16" s="16"/>
      <c r="O16" s="16"/>
      <c r="P16" s="16"/>
    </row>
    <row r="17" spans="1:16" x14ac:dyDescent="0.25">
      <c r="A17" s="15"/>
      <c r="B17" s="15"/>
      <c r="C17" s="15"/>
      <c r="D17" s="15"/>
      <c r="E17" s="15"/>
      <c r="F17" s="15"/>
      <c r="G17" s="15"/>
      <c r="H17" s="15"/>
      <c r="I17" s="15"/>
      <c r="J17" s="15"/>
      <c r="K17" s="15"/>
      <c r="L17" s="15"/>
      <c r="M17" s="15"/>
      <c r="N17" s="15"/>
      <c r="O17" s="15"/>
      <c r="P17" s="15"/>
    </row>
    <row r="18" spans="1:16" x14ac:dyDescent="0.25">
      <c r="A18" s="15"/>
      <c r="B18" s="15"/>
      <c r="C18" s="15"/>
      <c r="D18" s="15"/>
      <c r="E18" s="15"/>
      <c r="F18" s="15"/>
      <c r="G18" s="15"/>
      <c r="H18" s="15"/>
      <c r="I18" s="15"/>
      <c r="J18" s="15"/>
      <c r="K18" s="15"/>
      <c r="L18" s="15"/>
      <c r="M18" s="15"/>
      <c r="N18" s="15"/>
      <c r="O18" s="15"/>
      <c r="P18" s="15"/>
    </row>
    <row r="19" spans="1:16" x14ac:dyDescent="0.25">
      <c r="A19" s="15"/>
      <c r="B19" s="15"/>
      <c r="C19" s="15"/>
      <c r="D19" s="15"/>
      <c r="E19" s="15"/>
      <c r="F19" s="15"/>
      <c r="G19" s="15"/>
      <c r="H19" s="15"/>
      <c r="I19" s="15"/>
      <c r="J19" s="15"/>
      <c r="K19" s="15"/>
      <c r="L19" s="15"/>
      <c r="M19" s="15"/>
      <c r="N19" s="15"/>
      <c r="O19" s="15"/>
      <c r="P19" s="15"/>
    </row>
    <row r="20" spans="1:16" x14ac:dyDescent="0.25">
      <c r="A20" s="15"/>
      <c r="B20" s="15"/>
      <c r="C20" s="15"/>
      <c r="D20" s="15"/>
      <c r="E20" s="15"/>
      <c r="F20" s="15"/>
      <c r="G20" s="15"/>
      <c r="H20" s="15"/>
      <c r="I20" s="15"/>
      <c r="J20" s="15"/>
      <c r="K20" s="15"/>
      <c r="L20" s="15"/>
      <c r="M20" s="15"/>
      <c r="N20" s="15"/>
      <c r="O20" s="15"/>
      <c r="P20" s="15"/>
    </row>
    <row r="21" spans="1:16" x14ac:dyDescent="0.25">
      <c r="A21" s="15"/>
      <c r="B21" s="15"/>
      <c r="C21" s="15"/>
      <c r="D21" s="15"/>
      <c r="E21" s="15"/>
      <c r="F21" s="15"/>
      <c r="G21" s="15"/>
      <c r="H21" s="15"/>
      <c r="I21" s="15"/>
      <c r="J21" s="15"/>
      <c r="K21" s="15"/>
      <c r="L21" s="15"/>
      <c r="M21" s="15"/>
      <c r="N21" s="15"/>
      <c r="O21" s="15"/>
      <c r="P21" s="15"/>
    </row>
  </sheetData>
  <mergeCells count="10">
    <mergeCell ref="A11:B11"/>
    <mergeCell ref="P5:P6"/>
    <mergeCell ref="A4:P4"/>
    <mergeCell ref="A3:P3"/>
    <mergeCell ref="A5:A6"/>
    <mergeCell ref="B5:B6"/>
    <mergeCell ref="C5:C6"/>
    <mergeCell ref="D5:G5"/>
    <mergeCell ref="H5:K5"/>
    <mergeCell ref="L5:O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workbookViewId="0"/>
  </sheetViews>
  <sheetFormatPr baseColWidth="10" defaultRowHeight="15" x14ac:dyDescent="0.25"/>
  <cols>
    <col min="1" max="1" width="42.75" customWidth="1"/>
    <col min="2" max="2" width="15.75" customWidth="1"/>
    <col min="3" max="3" width="13.875" customWidth="1"/>
    <col min="4" max="4" width="11.625" customWidth="1"/>
  </cols>
  <sheetData>
    <row r="1" spans="1:4" ht="15.75" x14ac:dyDescent="0.25">
      <c r="A1" s="25" t="s">
        <v>18</v>
      </c>
      <c r="B1" s="25"/>
      <c r="C1" s="25"/>
      <c r="D1" s="25"/>
    </row>
    <row r="3" spans="1:4" x14ac:dyDescent="0.25">
      <c r="A3" s="47" t="s">
        <v>99</v>
      </c>
      <c r="B3" s="47"/>
      <c r="C3" s="47"/>
      <c r="D3" s="47"/>
    </row>
    <row r="4" spans="1:4" ht="39" x14ac:dyDescent="0.25">
      <c r="A4" s="23" t="s">
        <v>71</v>
      </c>
      <c r="B4" s="23" t="s">
        <v>72</v>
      </c>
      <c r="C4" s="23" t="s">
        <v>73</v>
      </c>
      <c r="D4" s="23" t="s">
        <v>74</v>
      </c>
    </row>
    <row r="5" spans="1:4" x14ac:dyDescent="0.25">
      <c r="A5" s="24" t="s">
        <v>88</v>
      </c>
      <c r="B5" s="24">
        <v>35</v>
      </c>
      <c r="C5" s="24">
        <v>35</v>
      </c>
      <c r="D5" s="24">
        <v>35</v>
      </c>
    </row>
    <row r="6" spans="1:4" x14ac:dyDescent="0.25">
      <c r="A6" s="24" t="s">
        <v>89</v>
      </c>
      <c r="B6" s="24">
        <v>24</v>
      </c>
      <c r="C6" s="24">
        <v>24</v>
      </c>
      <c r="D6" s="24">
        <v>24</v>
      </c>
    </row>
    <row r="7" spans="1:4" x14ac:dyDescent="0.25">
      <c r="A7" s="24" t="s">
        <v>90</v>
      </c>
      <c r="B7" s="24">
        <v>0</v>
      </c>
      <c r="C7" s="24">
        <v>0</v>
      </c>
      <c r="D7" s="24">
        <v>0</v>
      </c>
    </row>
    <row r="8" spans="1:4" x14ac:dyDescent="0.25">
      <c r="A8" s="24" t="s">
        <v>91</v>
      </c>
      <c r="B8" s="24">
        <v>28</v>
      </c>
      <c r="C8" s="24">
        <v>28</v>
      </c>
      <c r="D8" s="24">
        <v>28</v>
      </c>
    </row>
    <row r="9" spans="1:4" x14ac:dyDescent="0.25">
      <c r="A9" s="24" t="s">
        <v>95</v>
      </c>
      <c r="B9" s="24">
        <v>0</v>
      </c>
      <c r="C9" s="24">
        <v>0</v>
      </c>
      <c r="D9" s="24">
        <v>0</v>
      </c>
    </row>
    <row r="10" spans="1:4" x14ac:dyDescent="0.25">
      <c r="A10" s="24" t="s">
        <v>96</v>
      </c>
      <c r="B10" s="24">
        <v>0</v>
      </c>
      <c r="C10" s="24">
        <v>0</v>
      </c>
      <c r="D10" s="24">
        <v>0</v>
      </c>
    </row>
    <row r="11" spans="1:4" x14ac:dyDescent="0.25">
      <c r="A11" s="24" t="s">
        <v>97</v>
      </c>
      <c r="B11" s="24">
        <v>0</v>
      </c>
      <c r="C11" s="24">
        <v>0</v>
      </c>
      <c r="D11" s="24">
        <v>0</v>
      </c>
    </row>
    <row r="12" spans="1:4" x14ac:dyDescent="0.25">
      <c r="A12" s="24" t="s">
        <v>92</v>
      </c>
      <c r="B12" s="24">
        <v>56</v>
      </c>
      <c r="C12" s="24">
        <v>56</v>
      </c>
      <c r="D12" s="24">
        <v>56</v>
      </c>
    </row>
    <row r="13" spans="1:4" x14ac:dyDescent="0.25">
      <c r="A13" s="24" t="s">
        <v>93</v>
      </c>
      <c r="B13" s="24">
        <v>0</v>
      </c>
      <c r="C13" s="24">
        <v>0</v>
      </c>
      <c r="D13" s="24">
        <v>0</v>
      </c>
    </row>
    <row r="14" spans="1:4" x14ac:dyDescent="0.25">
      <c r="A14" s="24" t="s">
        <v>94</v>
      </c>
      <c r="B14" s="24">
        <v>0</v>
      </c>
      <c r="C14" s="24">
        <v>0</v>
      </c>
      <c r="D14" s="24">
        <v>0</v>
      </c>
    </row>
    <row r="15" spans="1:4" x14ac:dyDescent="0.25">
      <c r="A15" s="22" t="s">
        <v>14</v>
      </c>
      <c r="B15" s="22">
        <f>SUM(B5:B14)</f>
        <v>143</v>
      </c>
      <c r="C15" s="22">
        <f>SUM(C5:C14)</f>
        <v>143</v>
      </c>
      <c r="D15" s="22">
        <f>SUM(D5:D14)</f>
        <v>143</v>
      </c>
    </row>
  </sheetData>
  <mergeCells count="1">
    <mergeCell ref="A3:D3"/>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Info</vt:lpstr>
      <vt:lpstr>Contratadas Sexo-Edad</vt:lpstr>
      <vt:lpstr>Contratos Nivel de Compromiso</vt:lpstr>
      <vt:lpstr>Contratos Edad-Sexo</vt:lpstr>
      <vt:lpstr>Formación Programada</vt:lpstr>
      <vt:lpstr>Formación Realizada</vt:lpstr>
    </vt:vector>
  </TitlesOfParts>
  <Company>SETA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Mjose</dc:creator>
  <cp:lastModifiedBy>Mjose</cp:lastModifiedBy>
  <cp:lastPrinted>2013-07-02T10:13:33Z</cp:lastPrinted>
  <dcterms:created xsi:type="dcterms:W3CDTF">2011-09-14T12:26:51Z</dcterms:created>
  <dcterms:modified xsi:type="dcterms:W3CDTF">2016-10-10T10:05:48Z</dcterms:modified>
</cp:coreProperties>
</file>