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1 Enero\"/>
    </mc:Choice>
  </mc:AlternateContent>
  <bookViews>
    <workbookView xWindow="0" yWindow="0" windowWidth="14430" windowHeight="15780" tabRatio="673" activeTab="2"/>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s>
  <calcPr calcId="152511"/>
</workbook>
</file>

<file path=xl/calcChain.xml><?xml version="1.0" encoding="utf-8"?>
<calcChain xmlns="http://schemas.openxmlformats.org/spreadsheetml/2006/main">
  <c r="D19" i="1" l="1"/>
  <c r="B19" i="1"/>
  <c r="F19" i="1" s="1"/>
  <c r="C19" i="1" s="1"/>
  <c r="F18" i="1"/>
  <c r="F17" i="1"/>
  <c r="F16" i="1"/>
  <c r="F15" i="1"/>
  <c r="F14" i="1"/>
  <c r="F13" i="1"/>
  <c r="F12" i="1"/>
  <c r="F11" i="1"/>
  <c r="F10" i="1"/>
  <c r="F9" i="1"/>
  <c r="E19" i="1" l="1"/>
  <c r="D15" i="5"/>
  <c r="C15" i="5"/>
  <c r="D11" i="4"/>
  <c r="B15" i="5"/>
  <c r="K7" i="4"/>
  <c r="K11" i="4" s="1"/>
  <c r="E11" i="4"/>
  <c r="F11" i="4"/>
  <c r="G11" i="4"/>
  <c r="H11" i="4"/>
  <c r="I11" i="4"/>
  <c r="J11" i="4"/>
  <c r="L11" i="4"/>
  <c r="M11" i="4"/>
  <c r="N11" i="4"/>
  <c r="O11" i="4"/>
  <c r="P11" i="4"/>
  <c r="C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B14" i="3"/>
  <c r="AF9" i="3"/>
  <c r="AF11" i="3"/>
  <c r="AF12" i="3"/>
  <c r="AF13" i="3"/>
  <c r="C13" i="2"/>
  <c r="B13" i="2"/>
  <c r="D14" i="3"/>
  <c r="D13" i="2" l="1"/>
  <c r="AF8" i="3"/>
  <c r="AF10" i="3"/>
  <c r="AF7" i="3"/>
  <c r="AF14" i="3" l="1"/>
</calcChain>
</file>

<file path=xl/sharedStrings.xml><?xml version="1.0" encoding="utf-8"?>
<sst xmlns="http://schemas.openxmlformats.org/spreadsheetml/2006/main" count="129" uniqueCount="99">
  <si>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</si>
  <si>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</si>
  <si>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</si>
  <si>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</si>
  <si>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</si>
  <si>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</si>
  <si>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</si>
  <si>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</si>
  <si>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</si>
  <si>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</si>
  <si>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</si>
  <si>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</si>
  <si>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</si>
  <si>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</si>
  <si>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</si>
  <si>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</si>
  <si>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</si>
  <si>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</si>
  <si>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</si>
  <si>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</si>
  <si>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</si>
  <si>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</si>
  <si>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</si>
  <si>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</si>
  <si>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</si>
  <si>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</si>
  <si>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</si>
  <si>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</si>
  <si>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</si>
  <si>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</si>
  <si>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</si>
  <si>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</si>
  <si>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</si>
  <si>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</si>
  <si>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</si>
  <si>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</si>
  <si>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</si>
  <si>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</si>
  <si>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</si>
  <si>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</si>
  <si>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</si>
  <si>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</si>
  <si>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</si>
  <si>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</si>
  <si>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</si>
  <si>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</si>
  <si>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</si>
  <si>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</si>
  <si>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</si>
  <si>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</si>
  <si>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</si>
  <si>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</si>
  <si>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</si>
  <si>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</si>
  <si>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</si>
  <si>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</si>
  <si>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</si>
  <si>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</si>
  <si>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</si>
  <si>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</si>
  <si>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</si>
  <si>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</si>
  <si>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</si>
  <si>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</si>
  <si>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</si>
  <si>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</si>
  <si>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</si>
  <si>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</si>
  <si>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</si>
  <si>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</si>
  <si>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</si>
  <si>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</si>
  <si>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</si>
  <si>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</si>
  <si>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</si>
  <si>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</si>
  <si>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</si>
  <si>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</si>
  <si>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</si>
  <si>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</si>
  <si>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</si>
  <si>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</si>
  <si>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</si>
  <si>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</si>
  <si>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</si>
  <si>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</si>
  <si>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</si>
  <si>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Cualquier comentario o cuestión relativa a esta información puede dirigirse a la Sección de Formación y Empleo del Ayuntamiento de Badajoz. Plaza de la Soledad, nº 7. 2ª planta. 06002. Badajoz</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</si>
  <si>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</si>
  <si>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</si>
  <si>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</si>
  <si>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</si>
  <si>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</si>
  <si>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</si>
  <si>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</si>
  <si>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</si>
  <si>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</si>
  <si>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</si>
  <si>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ENERO /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</si>
</sst>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7">
    <xf numFmtId="0" fontId="0" fillId="0" borderId="0" xfId="0"/>
    <xf numFmtId="0" fontId="3" fillId="0" borderId="1" xfId="0" applyFont="1" applyBorder="1"/>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xf numFmtId="0" fontId="4"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applyAlignment="1"/>
    <xf numFmtId="0" fontId="2" fillId="2" borderId="1" xfId="1" applyNumberFormat="1" applyFont="1" applyFill="1" applyBorder="1" applyAlignment="1">
      <alignment horizontal="left" vertical="center" wrapText="1"/>
    </xf>
    <xf numFmtId="0" fontId="4" fillId="0" borderId="0" xfId="0" applyFont="1"/>
    <xf numFmtId="0" fontId="6" fillId="0" borderId="1" xfId="0" applyFont="1" applyBorder="1" applyAlignment="1"/>
    <xf numFmtId="0" fontId="5" fillId="0" borderId="0" xfId="0" applyFont="1" applyBorder="1" applyAlignment="1"/>
    <xf numFmtId="0" fontId="4" fillId="0" borderId="0" xfId="0" applyFont="1"/>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5" fillId="0" borderId="0" xfId="0" applyFont="1"/>
    <xf numFmtId="0" fontId="3" fillId="0" borderId="0" xfId="0" applyFont="1"/>
    <xf numFmtId="0" fontId="6" fillId="0" borderId="1" xfId="0" applyFont="1" applyBorder="1"/>
    <xf numFmtId="0" fontId="3" fillId="0" borderId="1" xfId="0" applyFont="1" applyBorder="1" applyAlignment="1">
      <alignment horizontal="center" wrapText="1"/>
    </xf>
    <xf numFmtId="0" fontId="4" fillId="0" borderId="1" xfId="0" applyFont="1" applyBorder="1"/>
    <xf numFmtId="0" fontId="5" fillId="0" borderId="0" xfId="0" applyFont="1"/>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5" xfId="0" applyFont="1" applyBorder="1"/>
    <xf numFmtId="0" fontId="4" fillId="0" borderId="1" xfId="0" applyFont="1" applyBorder="1" applyAlignment="1">
      <alignment horizontal="right" vertical="center" wrapText="1"/>
    </xf>
    <xf numFmtId="0" fontId="4" fillId="0" borderId="1" xfId="0" applyFont="1" applyBorder="1" applyAlignment="1">
      <alignment horizontal="right" vertical="center"/>
    </xf>
    <xf numFmtId="0" fontId="4" fillId="0" borderId="4" xfId="0" applyFont="1" applyBorder="1" applyAlignment="1">
      <alignment horizontal="right" vertical="center"/>
    </xf>
    <xf numFmtId="3" fontId="4" fillId="0" borderId="1" xfId="0" applyNumberFormat="1" applyFont="1" applyBorder="1" applyAlignment="1">
      <alignment horizontal="right"/>
    </xf>
    <xf numFmtId="0" fontId="5" fillId="0" borderId="6" xfId="0" applyFont="1" applyBorder="1" applyAlignment="1">
      <alignment horizontal="right" vertical="center"/>
    </xf>
    <xf numFmtId="0" fontId="5" fillId="0" borderId="1" xfId="0" applyFont="1" applyBorder="1" applyAlignment="1">
      <alignment horizontal="right" vertical="center"/>
    </xf>
    <xf numFmtId="3" fontId="5" fillId="0" borderId="1" xfId="0" applyNumberFormat="1" applyFont="1" applyBorder="1" applyAlignment="1">
      <alignment horizontal="right"/>
    </xf>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3" fillId="0" borderId="1" xfId="0" applyFont="1" applyBorder="1" applyAlignment="1">
      <alignment horizontal="center"/>
    </xf>
    <xf numFmtId="49" fontId="3" fillId="0" borderId="1" xfId="0" applyNumberFormat="1"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cellStyle name="Normal 2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49482650045291E-2"/>
          <c:y val="0.15861821118514102"/>
          <c:w val="0.89773671460944793"/>
          <c:h val="0.71166727236018912"/>
        </c:manualLayout>
      </c:layout>
      <c:barChart>
        <c:barDir val="col"/>
        <c:grouping val="stacked"/>
        <c:varyColors val="0"/>
        <c:ser>
          <c:idx val="0"/>
          <c:order val="0"/>
          <c:tx>
            <c:strRef>
              <c:f>'Contratadas Sexo-Edad'!$B$8</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1</c:v>
                </c:pt>
                <c:pt idx="1">
                  <c:v>188</c:v>
                </c:pt>
                <c:pt idx="2">
                  <c:v>866</c:v>
                </c:pt>
                <c:pt idx="3">
                  <c:v>840</c:v>
                </c:pt>
                <c:pt idx="4">
                  <c:v>539</c:v>
                </c:pt>
                <c:pt idx="5">
                  <c:v>382</c:v>
                </c:pt>
                <c:pt idx="6">
                  <c:v>192</c:v>
                </c:pt>
                <c:pt idx="7">
                  <c:v>152</c:v>
                </c:pt>
                <c:pt idx="8">
                  <c:v>74</c:v>
                </c:pt>
                <c:pt idx="9">
                  <c:v>27</c:v>
                </c:pt>
              </c:numCache>
            </c:numRef>
          </c:val>
        </c:ser>
        <c:ser>
          <c:idx val="1"/>
          <c:order val="1"/>
          <c:tx>
            <c:strRef>
              <c:f>'Contratadas Sexo-Edad'!$D$8</c:f>
              <c:strCache>
                <c:ptCount val="1"/>
                <c:pt idx="0">
                  <c:v>Mujeres</c:v>
                </c:pt>
              </c:strCache>
            </c:strRef>
          </c:tx>
          <c:spPr>
            <a:solidFill>
              <a:schemeClr val="accent4"/>
            </a:solidFill>
            <a:ln>
              <a:noFill/>
            </a:ln>
            <a:effectLst/>
          </c:spPr>
          <c:invertIfNegative val="0"/>
          <c:dLbls>
            <c:dLbl>
              <c:idx val="0"/>
              <c:layout>
                <c:manualLayout>
                  <c:x val="0"/>
                  <c:y val="-4.615384615384632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53846153846158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7.692307692307691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7.692307692307692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4.10256410256410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350846468184472E-3"/>
                  <c:y val="-3.076923076923087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4.10256410256410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076923076923068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3.589743589743589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3.076923076923079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20</c:v>
                </c:pt>
                <c:pt idx="2">
                  <c:v>100</c:v>
                </c:pt>
                <c:pt idx="3">
                  <c:v>151</c:v>
                </c:pt>
                <c:pt idx="4">
                  <c:v>95</c:v>
                </c:pt>
                <c:pt idx="5">
                  <c:v>23</c:v>
                </c:pt>
                <c:pt idx="6">
                  <c:v>8</c:v>
                </c:pt>
                <c:pt idx="7">
                  <c:v>9</c:v>
                </c:pt>
                <c:pt idx="8">
                  <c:v>6</c:v>
                </c:pt>
                <c:pt idx="9">
                  <c:v>4</c:v>
                </c:pt>
              </c:numCache>
            </c:numRef>
          </c:val>
        </c:ser>
        <c:dLbls>
          <c:showLegendKey val="0"/>
          <c:showVal val="0"/>
          <c:showCatName val="0"/>
          <c:showSerName val="0"/>
          <c:showPercent val="0"/>
          <c:showBubbleSize val="0"/>
        </c:dLbls>
        <c:gapWidth val="150"/>
        <c:overlap val="100"/>
        <c:axId val="354894496"/>
        <c:axId val="354895672"/>
      </c:barChart>
      <c:catAx>
        <c:axId val="35489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354895672"/>
        <c:crosses val="autoZero"/>
        <c:auto val="1"/>
        <c:lblAlgn val="ctr"/>
        <c:lblOffset val="100"/>
        <c:noMultiLvlLbl val="0"/>
      </c:catAx>
      <c:valAx>
        <c:axId val="354895672"/>
        <c:scaling>
          <c:orientation val="minMax"/>
          <c:max val="12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4894496"/>
        <c:crosses val="autoZero"/>
        <c:crossBetween val="between"/>
        <c:majorUnit val="1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1439800322683E-2"/>
          <c:y val="5.0925925925925923E-2"/>
          <c:w val="0.76463688974079647"/>
          <c:h val="0.81935950714494021"/>
        </c:manualLayout>
      </c:layout>
      <c:barChart>
        <c:barDir val="bar"/>
        <c:grouping val="stacked"/>
        <c:varyColors val="0"/>
        <c:ser>
          <c:idx val="0"/>
          <c:order val="0"/>
          <c:tx>
            <c:strRef>
              <c:f>'Contratadas Sexo-Edad'!$B$8</c:f>
              <c:strCache>
                <c:ptCount val="1"/>
                <c:pt idx="0">
                  <c:v>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1</c:v>
                </c:pt>
                <c:pt idx="1">
                  <c:v>188</c:v>
                </c:pt>
                <c:pt idx="2">
                  <c:v>866</c:v>
                </c:pt>
                <c:pt idx="3">
                  <c:v>840</c:v>
                </c:pt>
                <c:pt idx="4">
                  <c:v>539</c:v>
                </c:pt>
                <c:pt idx="5">
                  <c:v>382</c:v>
                </c:pt>
                <c:pt idx="6">
                  <c:v>192</c:v>
                </c:pt>
                <c:pt idx="7">
                  <c:v>152</c:v>
                </c:pt>
                <c:pt idx="8">
                  <c:v>74</c:v>
                </c:pt>
                <c:pt idx="9">
                  <c:v>27</c:v>
                </c:pt>
              </c:numCache>
            </c:numRef>
          </c:val>
        </c:ser>
        <c:ser>
          <c:idx val="1"/>
          <c:order val="1"/>
          <c:tx>
            <c:strRef>
              <c:f>'Contratadas Sexo-Edad'!$D$8</c:f>
              <c:strCache>
                <c:ptCount val="1"/>
                <c:pt idx="0">
                  <c:v>Mujeres</c:v>
                </c:pt>
              </c:strCache>
            </c:strRef>
          </c:tx>
          <c:spPr>
            <a:solidFill>
              <a:schemeClr val="accent2"/>
            </a:solidFill>
            <a:ln>
              <a:noFill/>
            </a:ln>
            <a:effectLst/>
          </c:spPr>
          <c:invertIfNegative val="0"/>
          <c:dLbls>
            <c:dLbl>
              <c:idx val="0"/>
              <c:layout>
                <c:manualLayout>
                  <c:x val="2.5685931115003002E-2"/>
                  <c:y val="5.12820512820512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568593111500300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010507880910683E-2"/>
                  <c:y val="-5.12820512820512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10507880910683E-2"/>
                  <c:y val="-1.02564102564102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3455925277291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1675423234092262E-2"/>
                  <c:y val="-1.02564102564102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68067717454758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20</c:v>
                </c:pt>
                <c:pt idx="2">
                  <c:v>100</c:v>
                </c:pt>
                <c:pt idx="3">
                  <c:v>151</c:v>
                </c:pt>
                <c:pt idx="4">
                  <c:v>95</c:v>
                </c:pt>
                <c:pt idx="5">
                  <c:v>23</c:v>
                </c:pt>
                <c:pt idx="6">
                  <c:v>8</c:v>
                </c:pt>
                <c:pt idx="7">
                  <c:v>9</c:v>
                </c:pt>
                <c:pt idx="8">
                  <c:v>6</c:v>
                </c:pt>
                <c:pt idx="9">
                  <c:v>4</c:v>
                </c:pt>
              </c:numCache>
            </c:numRef>
          </c:val>
        </c:ser>
        <c:dLbls>
          <c:showLegendKey val="0"/>
          <c:showVal val="0"/>
          <c:showCatName val="0"/>
          <c:showSerName val="0"/>
          <c:showPercent val="0"/>
          <c:showBubbleSize val="0"/>
        </c:dLbls>
        <c:gapWidth val="150"/>
        <c:overlap val="100"/>
        <c:axId val="354896064"/>
        <c:axId val="354896456"/>
      </c:barChart>
      <c:catAx>
        <c:axId val="354896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354896456"/>
        <c:crosses val="autoZero"/>
        <c:auto val="1"/>
        <c:lblAlgn val="ctr"/>
        <c:lblOffset val="100"/>
        <c:noMultiLvlLbl val="0"/>
      </c:catAx>
      <c:valAx>
        <c:axId val="354896456"/>
        <c:scaling>
          <c:orientation val="minMax"/>
          <c:max val="12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4896064"/>
        <c:crosses val="autoZero"/>
        <c:crossBetween val="between"/>
        <c:majorUnit val="100"/>
      </c:valAx>
      <c:spPr>
        <a:noFill/>
        <a:ln>
          <a:noFill/>
        </a:ln>
        <a:effectLst/>
      </c:spPr>
    </c:plotArea>
    <c:legend>
      <c:legendPos val="t"/>
      <c:layout>
        <c:manualLayout>
          <c:xMode val="edge"/>
          <c:yMode val="edge"/>
          <c:x val="0.88288392147128725"/>
          <c:y val="0.38461538461538464"/>
          <c:w val="0.11689396968986583"/>
          <c:h val="0.486539067231980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13648293963235E-2"/>
          <c:y val="7.6971420239136779E-2"/>
          <c:w val="0.53437270341207344"/>
          <c:h val="0.89062117235345584"/>
        </c:manualLayout>
      </c:layout>
      <c:pieChart>
        <c:varyColors val="1"/>
        <c:ser>
          <c:idx val="0"/>
          <c:order val="0"/>
          <c:tx>
            <c:strRef>
              <c:f>'Contratos Nivel de Compromiso'!$C$5</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970</c:v>
                </c:pt>
                <c:pt idx="1">
                  <c:v>26</c:v>
                </c:pt>
                <c:pt idx="2">
                  <c:v>474</c:v>
                </c:pt>
                <c:pt idx="3">
                  <c:v>1750</c:v>
                </c:pt>
                <c:pt idx="4">
                  <c:v>334</c:v>
                </c:pt>
                <c:pt idx="5">
                  <c:v>12</c:v>
                </c:pt>
                <c:pt idx="6">
                  <c:v>111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155905511811026"/>
          <c:y val="1.8518518518518517E-2"/>
          <c:w val="0.38521522309711287"/>
          <c:h val="0.956601049868766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863446988074245E-2"/>
          <c:y val="0.18537955330837846"/>
          <c:w val="0.93363602795874101"/>
          <c:h val="0.69931846661602071"/>
        </c:manualLayout>
      </c:layout>
      <c:lineChart>
        <c:grouping val="standard"/>
        <c:varyColors val="0"/>
        <c:ser>
          <c:idx val="0"/>
          <c:order val="0"/>
          <c:tx>
            <c:strRef>
              <c:f>'Contratos Edad-Sexo'!$A$7</c:f>
              <c:strCache>
                <c:ptCount val="1"/>
                <c:pt idx="0">
                  <c:v>Militares de Carrera (oficiales y Suboficiales)</c:v>
                </c:pt>
              </c:strCache>
            </c:strRef>
          </c:tx>
          <c:spPr>
            <a:ln w="38100" cap="rnd">
              <a:solidFill>
                <a:schemeClr val="accent1"/>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20</c:v>
                </c:pt>
                <c:pt idx="2">
                  <c:v>105</c:v>
                </c:pt>
                <c:pt idx="3">
                  <c:v>189</c:v>
                </c:pt>
                <c:pt idx="4">
                  <c:v>174</c:v>
                </c:pt>
                <c:pt idx="5">
                  <c:v>168</c:v>
                </c:pt>
                <c:pt idx="6">
                  <c:v>145</c:v>
                </c:pt>
                <c:pt idx="7">
                  <c:v>123</c:v>
                </c:pt>
                <c:pt idx="8">
                  <c:v>46</c:v>
                </c:pt>
                <c:pt idx="9">
                  <c:v>0</c:v>
                </c:pt>
              </c:numCache>
            </c:numRef>
          </c:val>
          <c:smooth val="0"/>
        </c:ser>
        <c:ser>
          <c:idx val="1"/>
          <c:order val="1"/>
          <c:tx>
            <c:strRef>
              <c:f>'Contratos Edad-Sexo'!$A$8</c:f>
              <c:strCache>
                <c:ptCount val="1"/>
                <c:pt idx="0">
                  <c:v>Militares de Complemento</c:v>
                </c:pt>
              </c:strCache>
            </c:strRef>
          </c:tx>
          <c:spPr>
            <a:ln w="38100" cap="rnd">
              <a:solidFill>
                <a:schemeClr val="accent2"/>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0</c:v>
                </c:pt>
                <c:pt idx="2">
                  <c:v>0</c:v>
                </c:pt>
                <c:pt idx="3">
                  <c:v>6</c:v>
                </c:pt>
                <c:pt idx="4">
                  <c:v>14</c:v>
                </c:pt>
                <c:pt idx="5">
                  <c:v>5</c:v>
                </c:pt>
                <c:pt idx="6">
                  <c:v>1</c:v>
                </c:pt>
                <c:pt idx="7">
                  <c:v>0</c:v>
                </c:pt>
                <c:pt idx="8">
                  <c:v>0</c:v>
                </c:pt>
                <c:pt idx="9">
                  <c:v>0</c:v>
                </c:pt>
              </c:numCache>
            </c:numRef>
          </c:val>
          <c:smooth val="0"/>
        </c:ser>
        <c:ser>
          <c:idx val="2"/>
          <c:order val="2"/>
          <c:tx>
            <c:strRef>
              <c:f>'Contratos Edad-Sexo'!$A$9</c:f>
              <c:strCache>
                <c:ptCount val="1"/>
                <c:pt idx="0">
                  <c:v>MTM Compromiso Temporal</c:v>
                </c:pt>
              </c:strCache>
            </c:strRef>
          </c:tx>
          <c:spPr>
            <a:ln w="38100" cap="rnd">
              <a:solidFill>
                <a:schemeClr val="accent3"/>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1</c:v>
                </c:pt>
                <c:pt idx="1">
                  <c:v>166</c:v>
                </c:pt>
                <c:pt idx="2">
                  <c:v>237</c:v>
                </c:pt>
                <c:pt idx="3">
                  <c:v>69</c:v>
                </c:pt>
                <c:pt idx="4">
                  <c:v>1</c:v>
                </c:pt>
                <c:pt idx="5">
                  <c:v>0</c:v>
                </c:pt>
                <c:pt idx="6">
                  <c:v>0</c:v>
                </c:pt>
                <c:pt idx="7">
                  <c:v>0</c:v>
                </c:pt>
                <c:pt idx="8">
                  <c:v>0</c:v>
                </c:pt>
                <c:pt idx="9">
                  <c:v>0</c:v>
                </c:pt>
              </c:numCache>
            </c:numRef>
          </c:val>
          <c:smooth val="0"/>
        </c:ser>
        <c:ser>
          <c:idx val="3"/>
          <c:order val="3"/>
          <c:tx>
            <c:strRef>
              <c:f>'Contratos Edad-Sexo'!$A$10</c:f>
              <c:strCache>
                <c:ptCount val="1"/>
                <c:pt idx="0">
                  <c:v>MTM Larga Duración</c:v>
                </c:pt>
              </c:strCache>
            </c:strRef>
          </c:tx>
          <c:spPr>
            <a:ln w="38100" cap="rnd">
              <a:solidFill>
                <a:schemeClr val="accent4"/>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22</c:v>
                </c:pt>
                <c:pt idx="2">
                  <c:v>622</c:v>
                </c:pt>
                <c:pt idx="3">
                  <c:v>695</c:v>
                </c:pt>
                <c:pt idx="4">
                  <c:v>343</c:v>
                </c:pt>
                <c:pt idx="5">
                  <c:v>65</c:v>
                </c:pt>
                <c:pt idx="6">
                  <c:v>3</c:v>
                </c:pt>
                <c:pt idx="7">
                  <c:v>0</c:v>
                </c:pt>
                <c:pt idx="8">
                  <c:v>0</c:v>
                </c:pt>
                <c:pt idx="9">
                  <c:v>0</c:v>
                </c:pt>
              </c:numCache>
            </c:numRef>
          </c:val>
          <c:smooth val="0"/>
        </c:ser>
        <c:ser>
          <c:idx val="4"/>
          <c:order val="4"/>
          <c:tx>
            <c:strRef>
              <c:f>'Contratos Edad-Sexo'!$A$11</c:f>
              <c:strCache>
                <c:ptCount val="1"/>
                <c:pt idx="0">
                  <c:v>MTM Permanente</c:v>
                </c:pt>
              </c:strCache>
            </c:strRef>
          </c:tx>
          <c:spPr>
            <a:ln w="38100" cap="rnd">
              <a:solidFill>
                <a:schemeClr val="accent5"/>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0</c:v>
                </c:pt>
                <c:pt idx="2">
                  <c:v>1</c:v>
                </c:pt>
                <c:pt idx="3">
                  <c:v>32</c:v>
                </c:pt>
                <c:pt idx="4">
                  <c:v>100</c:v>
                </c:pt>
                <c:pt idx="5">
                  <c:v>151</c:v>
                </c:pt>
                <c:pt idx="6">
                  <c:v>36</c:v>
                </c:pt>
                <c:pt idx="7">
                  <c:v>14</c:v>
                </c:pt>
                <c:pt idx="8">
                  <c:v>0</c:v>
                </c:pt>
                <c:pt idx="9">
                  <c:v>0</c:v>
                </c:pt>
              </c:numCache>
            </c:numRef>
          </c:val>
          <c:smooth val="0"/>
        </c:ser>
        <c:ser>
          <c:idx val="5"/>
          <c:order val="5"/>
          <c:tx>
            <c:strRef>
              <c:f>'Contratos Edad-Sexo'!$A$12</c:f>
              <c:strCache>
                <c:ptCount val="1"/>
                <c:pt idx="0">
                  <c:v>Personal Civil Funcionario</c:v>
                </c:pt>
              </c:strCache>
            </c:strRef>
          </c:tx>
          <c:spPr>
            <a:ln w="38100" cap="rnd">
              <a:solidFill>
                <a:schemeClr val="accent6"/>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0</c:v>
                </c:pt>
                <c:pt idx="5">
                  <c:v>0</c:v>
                </c:pt>
                <c:pt idx="6">
                  <c:v>1</c:v>
                </c:pt>
                <c:pt idx="7">
                  <c:v>5</c:v>
                </c:pt>
                <c:pt idx="8">
                  <c:v>6</c:v>
                </c:pt>
                <c:pt idx="9">
                  <c:v>0</c:v>
                </c:pt>
              </c:numCache>
            </c:numRef>
          </c:val>
          <c:smooth val="0"/>
        </c:ser>
        <c:ser>
          <c:idx val="6"/>
          <c:order val="6"/>
          <c:tx>
            <c:strRef>
              <c:f>'Contratos Edad-Sexo'!$A$13</c:f>
              <c:strCache>
                <c:ptCount val="1"/>
                <c:pt idx="0">
                  <c:v>Personal Civil Laboral</c:v>
                </c:pt>
              </c:strCache>
            </c:strRef>
          </c:tx>
          <c:spPr>
            <a:ln w="38100" cap="rnd">
              <a:solidFill>
                <a:schemeClr val="accent1">
                  <a:lumMod val="60000"/>
                </a:schemeClr>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1</c:v>
                </c:pt>
                <c:pt idx="3">
                  <c:v>0</c:v>
                </c:pt>
                <c:pt idx="4">
                  <c:v>2</c:v>
                </c:pt>
                <c:pt idx="5">
                  <c:v>16</c:v>
                </c:pt>
                <c:pt idx="6">
                  <c:v>14</c:v>
                </c:pt>
                <c:pt idx="7">
                  <c:v>19</c:v>
                </c:pt>
                <c:pt idx="8">
                  <c:v>28</c:v>
                </c:pt>
                <c:pt idx="9">
                  <c:v>31</c:v>
                </c:pt>
              </c:numCache>
            </c:numRef>
          </c:val>
          <c:smooth val="0"/>
        </c:ser>
        <c:dLbls>
          <c:showLegendKey val="0"/>
          <c:showVal val="0"/>
          <c:showCatName val="0"/>
          <c:showSerName val="0"/>
          <c:showPercent val="0"/>
          <c:showBubbleSize val="0"/>
        </c:dLbls>
        <c:smooth val="0"/>
        <c:axId val="350078264"/>
        <c:axId val="350077480"/>
      </c:lineChart>
      <c:catAx>
        <c:axId val="350078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350077480"/>
        <c:crosses val="autoZero"/>
        <c:auto val="1"/>
        <c:lblAlgn val="ctr"/>
        <c:lblOffset val="100"/>
        <c:noMultiLvlLbl val="0"/>
      </c:catAx>
      <c:valAx>
        <c:axId val="350077480"/>
        <c:scaling>
          <c:orientation val="minMax"/>
          <c:max val="8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0078264"/>
        <c:crosses val="autoZero"/>
        <c:crossBetween val="between"/>
        <c:majorUnit val="100"/>
      </c:valAx>
      <c:spPr>
        <a:noFill/>
        <a:ln>
          <a:noFill/>
        </a:ln>
        <a:effectLst/>
      </c:spPr>
    </c:plotArea>
    <c:legend>
      <c:legendPos val="t"/>
      <c:layout>
        <c:manualLayout>
          <c:xMode val="edge"/>
          <c:yMode val="edge"/>
          <c:x val="0"/>
          <c:y val="2.1276595744680851E-2"/>
          <c:w val="0.99845109037627333"/>
          <c:h val="0.137685443387757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89" l="0.70000000000000062" r="0.70000000000000062" t="0.750000000000001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211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41</xdr:row>
      <xdr:rowOff>0</xdr:rowOff>
    </xdr:from>
    <xdr:to>
      <xdr:col>7</xdr:col>
      <xdr:colOff>466725</xdr:colOff>
      <xdr:row>56</xdr:row>
      <xdr:rowOff>47625</xdr:rowOff>
    </xdr:to>
    <xdr:graphicFrame macro="">
      <xdr:nvGraphicFramePr>
        <xdr:cNvPr id="21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714375</xdr:colOff>
      <xdr:row>16</xdr:row>
      <xdr:rowOff>133350</xdr:rowOff>
    </xdr:from>
    <xdr:to>
      <xdr:col>3</xdr:col>
      <xdr:colOff>200025</xdr:colOff>
      <xdr:row>33</xdr:row>
      <xdr:rowOff>123825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10</xdr:col>
      <xdr:colOff>123825</xdr:colOff>
      <xdr:row>38</xdr:row>
      <xdr:rowOff>0</xdr:rowOff>
    </xdr:to>
    <xdr:graphicFrame macro="">
      <xdr:nvGraphicFramePr>
        <xdr:cNvPr id="619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3"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4" spans="1:33" s="46" customFormat="1" ht="162" x14ac:dyDescent="0.25">
      <c r="A4" s="44"/>
      <c r="B4" s="45" t="s">
        <v>86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ht="54" x14ac:dyDescent="0.25">
      <c r="A5" s="43"/>
      <c r="B5" s="45" t="s">
        <v>87</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x14ac:dyDescent="0.2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x14ac:dyDescent="0.2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33"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33" x14ac:dyDescent="0.2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33" x14ac:dyDescent="0.2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row>
    <row r="11" spans="1:33" x14ac:dyDescent="0.2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33"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row>
    <row r="14" spans="1:33" x14ac:dyDescent="0.2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33" x14ac:dyDescent="0.2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row>
    <row r="16" spans="1:33"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1:33" x14ac:dyDescent="0.2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row>
    <row r="18" spans="1:33" x14ac:dyDescent="0.2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row>
    <row r="19" spans="1:33"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row>
    <row r="20" spans="1:33"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row>
    <row r="21" spans="1:33"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1:33"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row>
    <row r="23" spans="1:33"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1:33"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row>
    <row r="25" spans="1:33"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33"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row>
    <row r="27" spans="1:33"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row>
    <row r="29" spans="1:33"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row>
    <row r="30" spans="1:33"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row>
    <row r="31" spans="1:33"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row>
    <row r="32" spans="1:33"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row>
    <row r="33" spans="1:33"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row>
    <row r="34" spans="1:33"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row>
    <row r="35" spans="1:33"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row>
    <row r="36" spans="1:33"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3"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row>
    <row r="38" spans="1:33"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33"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3"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33"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row>
    <row r="42" spans="1:33"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row>
    <row r="43" spans="1:33"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row>
    <row r="44" spans="1:33"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row>
    <row r="45" spans="1:33"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row>
    <row r="46" spans="1:33"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row>
    <row r="47" spans="1:33"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row>
    <row r="48" spans="1:33"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row>
    <row r="49" spans="1:33"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row>
    <row r="50" spans="1:33"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row>
    <row r="51" spans="1:33"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row>
    <row r="52" spans="1:33"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row>
    <row r="53" spans="1:33"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row>
    <row r="54" spans="1:33"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row>
    <row r="55" spans="1:33"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row>
    <row r="56" spans="1:33"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3"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row>
    <row r="64" spans="1:33"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row>
    <row r="65" spans="1:33"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row>
    <row r="66" spans="1:33"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row>
    <row r="67" spans="1:33"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row>
    <row r="68" spans="1:33"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row>
    <row r="69" spans="1:33"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row>
    <row r="70" spans="1:33"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row>
    <row r="71" spans="1:33"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row>
    <row r="72" spans="1:33"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row>
    <row r="73" spans="1:33"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row>
    <row r="74" spans="1:33"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row>
    <row r="75" spans="1:33"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row>
    <row r="76" spans="1:33"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row>
    <row r="77" spans="1:33"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row>
    <row r="78" spans="1:33"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row>
    <row r="79" spans="1:33"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row>
    <row r="80" spans="1:33"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row>
    <row r="81" spans="1:33"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row>
    <row r="82" spans="1:33"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row>
    <row r="83" spans="1:33"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row>
    <row r="84" spans="1:33"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row>
    <row r="85" spans="1:33"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row>
    <row r="86" spans="1:33"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row>
    <row r="87" spans="1:33"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row>
    <row r="88" spans="1:33"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row>
    <row r="89" spans="1:33"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row>
    <row r="90" spans="1:33"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row>
    <row r="91" spans="1:33"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row>
    <row r="92" spans="1:33"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row>
    <row r="93" spans="1:33"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row>
    <row r="94" spans="1:33"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row>
    <row r="95" spans="1:33"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row>
    <row r="96" spans="1:33"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row>
    <row r="97" spans="1:33"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row>
    <row r="98" spans="1:33"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row>
    <row r="99" spans="1:33"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row>
    <row r="100" spans="1:33"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row>
    <row r="101" spans="1:33"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row>
    <row r="102" spans="1:33"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row>
    <row r="103" spans="1:33"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row>
    <row r="104" spans="1:33"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row>
    <row r="105" spans="1:33"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row>
    <row r="106" spans="1:33"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row>
    <row r="107" spans="1:33"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row>
    <row r="108" spans="1:33"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row>
    <row r="109" spans="1:33"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row>
    <row r="110" spans="1:33"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row>
    <row r="111" spans="1:33"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row>
    <row r="112" spans="1:33"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row>
    <row r="113" spans="1:33"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row>
    <row r="114" spans="1:33"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row>
    <row r="115" spans="1:33"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row>
    <row r="116" spans="1:33"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row>
    <row r="117" spans="1:33"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row>
    <row r="118" spans="1:33"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baseColWidth="10" defaultRowHeight="12.75" x14ac:dyDescent="0.2"/>
  <cols>
    <col min="1" max="2" width="11.42578125" style="2"/>
    <col min="3" max="3" width="14.28515625" style="2" customWidth="1"/>
    <col min="4" max="4" width="11.42578125" style="2"/>
    <col min="5" max="5" width="14.28515625" style="2" customWidth="1"/>
    <col min="6" max="16384" width="11.42578125" style="2"/>
  </cols>
  <sheetData>
    <row r="1" spans="1:6" ht="15.75" x14ac:dyDescent="0.25">
      <c r="A1" s="9" t="s">
        <v>18</v>
      </c>
    </row>
    <row r="5" spans="1:6" x14ac:dyDescent="0.2">
      <c r="A5" s="50" t="s">
        <v>98</v>
      </c>
      <c r="B5" s="50"/>
      <c r="C5" s="50"/>
      <c r="D5" s="50"/>
      <c r="E5" s="50"/>
      <c r="F5" s="50"/>
    </row>
    <row r="6" spans="1:6" x14ac:dyDescent="0.2">
      <c r="A6" s="49" t="s">
        <v>17</v>
      </c>
      <c r="B6" s="49"/>
      <c r="C6" s="49"/>
      <c r="D6" s="49"/>
      <c r="E6" s="49"/>
      <c r="F6" s="49"/>
    </row>
    <row r="7" spans="1:6" x14ac:dyDescent="0.2">
      <c r="A7" s="5"/>
      <c r="B7" s="49" t="s">
        <v>15</v>
      </c>
      <c r="C7" s="49"/>
      <c r="D7" s="49" t="s">
        <v>16</v>
      </c>
      <c r="E7" s="49"/>
      <c r="F7" s="51" t="s">
        <v>14</v>
      </c>
    </row>
    <row r="8" spans="1:6" s="10" customFormat="1" ht="38.25" x14ac:dyDescent="0.25">
      <c r="A8" s="8"/>
      <c r="B8" s="8" t="s">
        <v>75</v>
      </c>
      <c r="C8" s="7" t="s">
        <v>0</v>
      </c>
      <c r="D8" s="8" t="s">
        <v>1</v>
      </c>
      <c r="E8" s="7" t="s">
        <v>2</v>
      </c>
      <c r="F8" s="52"/>
    </row>
    <row r="9" spans="1:6" x14ac:dyDescent="0.2">
      <c r="A9" s="1" t="s">
        <v>4</v>
      </c>
      <c r="B9" s="32">
        <v>1</v>
      </c>
      <c r="C9" s="31">
        <v>2.7196083763937991E-4</v>
      </c>
      <c r="D9" s="32">
        <v>0</v>
      </c>
      <c r="E9" s="31">
        <v>0</v>
      </c>
      <c r="F9" s="32">
        <f>B9+D9</f>
        <v>1</v>
      </c>
    </row>
    <row r="10" spans="1:6" x14ac:dyDescent="0.2">
      <c r="A10" s="1" t="s">
        <v>5</v>
      </c>
      <c r="B10" s="32">
        <v>188</v>
      </c>
      <c r="C10" s="31">
        <v>5.1128637476203428E-2</v>
      </c>
      <c r="D10" s="32">
        <v>20</v>
      </c>
      <c r="E10" s="31">
        <v>5.4392167527875989E-3</v>
      </c>
      <c r="F10" s="32">
        <f t="shared" ref="F10:F19" si="0">B10+D10</f>
        <v>208</v>
      </c>
    </row>
    <row r="11" spans="1:6" x14ac:dyDescent="0.2">
      <c r="A11" s="1" t="s">
        <v>6</v>
      </c>
      <c r="B11" s="32">
        <v>866</v>
      </c>
      <c r="C11" s="31">
        <v>0.23551808539570301</v>
      </c>
      <c r="D11" s="32">
        <v>100</v>
      </c>
      <c r="E11" s="31">
        <v>2.7196083763937992E-2</v>
      </c>
      <c r="F11" s="32">
        <f t="shared" si="0"/>
        <v>966</v>
      </c>
    </row>
    <row r="12" spans="1:6" x14ac:dyDescent="0.2">
      <c r="A12" s="1" t="s">
        <v>7</v>
      </c>
      <c r="B12" s="32">
        <v>840</v>
      </c>
      <c r="C12" s="31">
        <v>0.22844710361707915</v>
      </c>
      <c r="D12" s="32">
        <v>151</v>
      </c>
      <c r="E12" s="31">
        <v>4.1066086483546371E-2</v>
      </c>
      <c r="F12" s="32">
        <f t="shared" si="0"/>
        <v>991</v>
      </c>
    </row>
    <row r="13" spans="1:6" x14ac:dyDescent="0.2">
      <c r="A13" s="1" t="s">
        <v>8</v>
      </c>
      <c r="B13" s="32">
        <v>539</v>
      </c>
      <c r="C13" s="31">
        <v>0.14658689148762577</v>
      </c>
      <c r="D13" s="32">
        <v>95</v>
      </c>
      <c r="E13" s="31">
        <v>2.5836279575741094E-2</v>
      </c>
      <c r="F13" s="32">
        <f t="shared" si="0"/>
        <v>634</v>
      </c>
    </row>
    <row r="14" spans="1:6" x14ac:dyDescent="0.2">
      <c r="A14" s="1" t="s">
        <v>9</v>
      </c>
      <c r="B14" s="32">
        <v>382</v>
      </c>
      <c r="C14" s="31">
        <v>0.10388903997824313</v>
      </c>
      <c r="D14" s="32">
        <v>23</v>
      </c>
      <c r="E14" s="31">
        <v>6.2550992657057387E-3</v>
      </c>
      <c r="F14" s="32">
        <f t="shared" si="0"/>
        <v>405</v>
      </c>
    </row>
    <row r="15" spans="1:6" x14ac:dyDescent="0.2">
      <c r="A15" s="1" t="s">
        <v>10</v>
      </c>
      <c r="B15" s="32">
        <v>192</v>
      </c>
      <c r="C15" s="31">
        <v>5.2216480826760947E-2</v>
      </c>
      <c r="D15" s="32">
        <v>8</v>
      </c>
      <c r="E15" s="31">
        <v>2.1756867011150393E-3</v>
      </c>
      <c r="F15" s="32">
        <f t="shared" si="0"/>
        <v>200</v>
      </c>
    </row>
    <row r="16" spans="1:6" x14ac:dyDescent="0.2">
      <c r="A16" s="1" t="s">
        <v>11</v>
      </c>
      <c r="B16" s="32">
        <v>152</v>
      </c>
      <c r="C16" s="31">
        <v>4.1338047321185747E-2</v>
      </c>
      <c r="D16" s="32">
        <v>9</v>
      </c>
      <c r="E16" s="31">
        <v>2.4476475387544194E-3</v>
      </c>
      <c r="F16" s="32">
        <f t="shared" si="0"/>
        <v>161</v>
      </c>
    </row>
    <row r="17" spans="1:6" x14ac:dyDescent="0.2">
      <c r="A17" s="1" t="s">
        <v>12</v>
      </c>
      <c r="B17" s="32">
        <v>74</v>
      </c>
      <c r="C17" s="31">
        <v>2.0125101985314114E-2</v>
      </c>
      <c r="D17" s="32">
        <v>6</v>
      </c>
      <c r="E17" s="31">
        <v>1.6317650258362796E-3</v>
      </c>
      <c r="F17" s="32">
        <f t="shared" si="0"/>
        <v>80</v>
      </c>
    </row>
    <row r="18" spans="1:6" x14ac:dyDescent="0.2">
      <c r="A18" s="1" t="s">
        <v>13</v>
      </c>
      <c r="B18" s="32">
        <v>27</v>
      </c>
      <c r="C18" s="31">
        <v>7.3429426162632582E-3</v>
      </c>
      <c r="D18" s="32">
        <v>4</v>
      </c>
      <c r="E18" s="31">
        <v>1.0878433505575197E-3</v>
      </c>
      <c r="F18" s="32">
        <f t="shared" si="0"/>
        <v>31</v>
      </c>
    </row>
    <row r="19" spans="1:6" ht="15.75" x14ac:dyDescent="0.25">
      <c r="A19" s="11" t="s">
        <v>14</v>
      </c>
      <c r="B19" s="33">
        <f>SUM(B9:B18)</f>
        <v>3261</v>
      </c>
      <c r="C19" s="34">
        <f>B19/$F$19</f>
        <v>0.88686429154201796</v>
      </c>
      <c r="D19" s="33">
        <f>SUM(D9:D18)</f>
        <v>416</v>
      </c>
      <c r="E19" s="34">
        <f>D19/$F$19</f>
        <v>0.11313570845798206</v>
      </c>
      <c r="F19" s="33">
        <f t="shared" si="0"/>
        <v>3677</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heetViews>
  <sheetFormatPr baseColWidth="10" defaultColWidth="19.5703125" defaultRowHeight="12.75" x14ac:dyDescent="0.2"/>
  <cols>
    <col min="1" max="1" width="29.5703125" style="6" customWidth="1"/>
    <col min="2" max="2" width="20.140625" style="6" bestFit="1" customWidth="1"/>
    <col min="3" max="3" width="26.5703125" style="6" bestFit="1" customWidth="1"/>
    <col min="4" max="16384" width="19.5703125" style="6"/>
  </cols>
  <sheetData>
    <row r="1" spans="1:4" ht="15.75" x14ac:dyDescent="0.25">
      <c r="A1" s="16" t="s">
        <v>18</v>
      </c>
    </row>
    <row r="2" spans="1:4" ht="15.75" customHeight="1" x14ac:dyDescent="0.2"/>
    <row r="4" spans="1:4" x14ac:dyDescent="0.2">
      <c r="A4" s="50" t="s">
        <v>98</v>
      </c>
      <c r="B4" s="50"/>
      <c r="C4" s="50"/>
      <c r="D4" s="50"/>
    </row>
    <row r="5" spans="1:4" ht="38.25" x14ac:dyDescent="0.2">
      <c r="A5" s="4" t="s">
        <v>19</v>
      </c>
      <c r="B5" s="4" t="s">
        <v>20</v>
      </c>
      <c r="C5" s="4" t="s">
        <v>21</v>
      </c>
      <c r="D5" s="3" t="s">
        <v>22</v>
      </c>
    </row>
    <row r="6" spans="1:4" ht="25.5" x14ac:dyDescent="0.2">
      <c r="A6" s="13" t="s">
        <v>23</v>
      </c>
      <c r="B6" s="32">
        <v>970</v>
      </c>
      <c r="C6" s="32">
        <v>970</v>
      </c>
      <c r="D6" s="32">
        <v>0</v>
      </c>
    </row>
    <row r="7" spans="1:4" x14ac:dyDescent="0.2">
      <c r="A7" s="13" t="s">
        <v>24</v>
      </c>
      <c r="B7" s="32">
        <v>26</v>
      </c>
      <c r="C7" s="32">
        <v>26</v>
      </c>
      <c r="D7" s="32">
        <v>0</v>
      </c>
    </row>
    <row r="8" spans="1:4" x14ac:dyDescent="0.2">
      <c r="A8" s="13" t="s">
        <v>25</v>
      </c>
      <c r="B8" s="32">
        <v>474</v>
      </c>
      <c r="C8" s="32">
        <v>474</v>
      </c>
      <c r="D8" s="32">
        <v>0</v>
      </c>
    </row>
    <row r="9" spans="1:4" x14ac:dyDescent="0.2">
      <c r="A9" s="13" t="s">
        <v>26</v>
      </c>
      <c r="B9" s="32">
        <v>1750</v>
      </c>
      <c r="C9" s="32">
        <v>1750</v>
      </c>
      <c r="D9" s="32">
        <v>0</v>
      </c>
    </row>
    <row r="10" spans="1:4" x14ac:dyDescent="0.2">
      <c r="A10" s="13" t="s">
        <v>27</v>
      </c>
      <c r="B10" s="32">
        <v>334</v>
      </c>
      <c r="C10" s="32">
        <v>334</v>
      </c>
      <c r="D10" s="32">
        <v>0</v>
      </c>
    </row>
    <row r="11" spans="1:4" x14ac:dyDescent="0.2">
      <c r="A11" s="13" t="s">
        <v>28</v>
      </c>
      <c r="B11" s="32">
        <v>12</v>
      </c>
      <c r="C11" s="32">
        <v>12</v>
      </c>
      <c r="D11" s="32">
        <v>0</v>
      </c>
    </row>
    <row r="12" spans="1:4" x14ac:dyDescent="0.2">
      <c r="A12" s="13" t="s">
        <v>29</v>
      </c>
      <c r="B12" s="32">
        <v>111</v>
      </c>
      <c r="C12" s="32">
        <v>111</v>
      </c>
      <c r="D12" s="32">
        <v>0</v>
      </c>
    </row>
    <row r="13" spans="1:4" ht="15.75" x14ac:dyDescent="0.25">
      <c r="A13" s="12" t="s">
        <v>14</v>
      </c>
      <c r="B13" s="33">
        <f>SUM(B6:B12)</f>
        <v>3677</v>
      </c>
      <c r="C13" s="33">
        <f>SUM(C6:C12)</f>
        <v>3677</v>
      </c>
      <c r="D13" s="32">
        <f>B13-C13</f>
        <v>0</v>
      </c>
    </row>
    <row r="19" spans="5:5" x14ac:dyDescent="0.2">
      <c r="E19" s="30"/>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85" zoomScaleNormal="85" workbookViewId="0"/>
  </sheetViews>
  <sheetFormatPr baseColWidth="10" defaultRowHeight="12.75" x14ac:dyDescent="0.2"/>
  <cols>
    <col min="1" max="1" width="28.140625" style="14" bestFit="1" customWidth="1"/>
    <col min="2" max="2" width="15.28515625" style="14" bestFit="1" customWidth="1"/>
    <col min="3" max="3" width="13.85546875" style="14" bestFit="1" customWidth="1"/>
    <col min="4" max="4" width="11.28515625" style="14" bestFit="1" customWidth="1"/>
    <col min="5" max="5" width="14.7109375" style="14" bestFit="1" customWidth="1"/>
    <col min="6" max="6" width="14.42578125" style="14" bestFit="1" customWidth="1"/>
    <col min="7" max="7" width="11.28515625" style="14" bestFit="1" customWidth="1"/>
    <col min="8" max="8" width="14.7109375" style="14" bestFit="1" customWidth="1"/>
    <col min="9" max="9" width="14.42578125" style="14" bestFit="1" customWidth="1"/>
    <col min="10" max="10" width="11.28515625" style="14" bestFit="1" customWidth="1"/>
    <col min="11" max="11" width="14.140625" style="14" bestFit="1" customWidth="1"/>
    <col min="12" max="12" width="13.85546875" style="14" bestFit="1" customWidth="1"/>
    <col min="13" max="13" width="11.85546875" style="14" bestFit="1" customWidth="1"/>
    <col min="14" max="14" width="14.140625" style="14" bestFit="1" customWidth="1"/>
    <col min="15" max="15" width="13.85546875" style="14" bestFit="1" customWidth="1"/>
    <col min="16" max="16" width="11.28515625" style="14" bestFit="1" customWidth="1"/>
    <col min="17" max="17" width="14.140625" style="14" bestFit="1" customWidth="1"/>
    <col min="18" max="18" width="13.85546875" style="14" bestFit="1" customWidth="1"/>
    <col min="19" max="19" width="11.28515625" style="14" bestFit="1" customWidth="1"/>
    <col min="20" max="20" width="14.140625" style="14" bestFit="1" customWidth="1"/>
    <col min="21" max="21" width="13.85546875" style="14" bestFit="1" customWidth="1"/>
    <col min="22" max="22" width="11.85546875" style="14" bestFit="1" customWidth="1"/>
    <col min="23" max="23" width="15.42578125" style="14" customWidth="1"/>
    <col min="24" max="24" width="13.85546875" style="14" bestFit="1" customWidth="1"/>
    <col min="25" max="25" width="11.28515625" style="14" bestFit="1" customWidth="1"/>
    <col min="26" max="26" width="14.140625" style="14" bestFit="1" customWidth="1"/>
    <col min="27" max="27" width="13.85546875" style="14" bestFit="1" customWidth="1"/>
    <col min="28" max="28" width="11.28515625" style="14" bestFit="1" customWidth="1"/>
    <col min="29" max="29" width="14.140625" style="14" bestFit="1" customWidth="1"/>
    <col min="30" max="30" width="13.85546875" style="14" bestFit="1" customWidth="1"/>
    <col min="31" max="31" width="11.28515625" style="14" bestFit="1" customWidth="1"/>
    <col min="32" max="16384" width="11.42578125" style="14"/>
  </cols>
  <sheetData>
    <row r="1" spans="1:32" ht="15.75" x14ac:dyDescent="0.25">
      <c r="A1" s="16" t="s">
        <v>18</v>
      </c>
    </row>
    <row r="2" spans="1:32" ht="15.75" x14ac:dyDescent="0.25">
      <c r="A2" s="16"/>
    </row>
    <row r="4" spans="1:32" x14ac:dyDescent="0.2">
      <c r="A4" s="50" t="s">
        <v>98</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row>
    <row r="5" spans="1:32" x14ac:dyDescent="0.2">
      <c r="A5" s="4" t="s">
        <v>19</v>
      </c>
      <c r="B5" s="49" t="s">
        <v>32</v>
      </c>
      <c r="C5" s="49"/>
      <c r="D5" s="49"/>
      <c r="E5" s="49" t="s">
        <v>33</v>
      </c>
      <c r="F5" s="49"/>
      <c r="G5" s="49"/>
      <c r="H5" s="49" t="s">
        <v>34</v>
      </c>
      <c r="I5" s="49"/>
      <c r="J5" s="49"/>
      <c r="K5" s="49" t="s">
        <v>35</v>
      </c>
      <c r="L5" s="49"/>
      <c r="M5" s="49"/>
      <c r="N5" s="49" t="s">
        <v>36</v>
      </c>
      <c r="O5" s="49"/>
      <c r="P5" s="49"/>
      <c r="Q5" s="49" t="s">
        <v>37</v>
      </c>
      <c r="R5" s="49"/>
      <c r="S5" s="49"/>
      <c r="T5" s="49" t="s">
        <v>38</v>
      </c>
      <c r="U5" s="49"/>
      <c r="V5" s="49"/>
      <c r="W5" s="49" t="s">
        <v>39</v>
      </c>
      <c r="X5" s="49"/>
      <c r="Y5" s="49"/>
      <c r="Z5" s="49" t="s">
        <v>31</v>
      </c>
      <c r="AA5" s="49"/>
      <c r="AB5" s="49"/>
      <c r="AC5" s="49" t="s">
        <v>30</v>
      </c>
      <c r="AD5" s="49"/>
      <c r="AE5" s="49"/>
      <c r="AF5" s="49" t="s">
        <v>14</v>
      </c>
    </row>
    <row r="6" spans="1:32" x14ac:dyDescent="0.2">
      <c r="B6" s="35" t="s">
        <v>76</v>
      </c>
      <c r="C6" s="35" t="s">
        <v>40</v>
      </c>
      <c r="D6" s="35" t="s">
        <v>41</v>
      </c>
      <c r="E6" s="35" t="s">
        <v>77</v>
      </c>
      <c r="F6" s="35" t="s">
        <v>42</v>
      </c>
      <c r="G6" s="35" t="s">
        <v>43</v>
      </c>
      <c r="H6" s="35" t="s">
        <v>78</v>
      </c>
      <c r="I6" s="35" t="s">
        <v>44</v>
      </c>
      <c r="J6" s="35" t="s">
        <v>45</v>
      </c>
      <c r="K6" s="35" t="s">
        <v>79</v>
      </c>
      <c r="L6" s="35" t="s">
        <v>46</v>
      </c>
      <c r="M6" s="35" t="s">
        <v>47</v>
      </c>
      <c r="N6" s="35" t="s">
        <v>80</v>
      </c>
      <c r="O6" s="35" t="s">
        <v>48</v>
      </c>
      <c r="P6" s="35" t="s">
        <v>49</v>
      </c>
      <c r="Q6" s="35" t="s">
        <v>81</v>
      </c>
      <c r="R6" s="35" t="s">
        <v>50</v>
      </c>
      <c r="S6" s="35" t="s">
        <v>51</v>
      </c>
      <c r="T6" s="35" t="s">
        <v>82</v>
      </c>
      <c r="U6" s="35" t="s">
        <v>52</v>
      </c>
      <c r="V6" s="35" t="s">
        <v>53</v>
      </c>
      <c r="W6" s="35" t="s">
        <v>83</v>
      </c>
      <c r="X6" s="35" t="s">
        <v>54</v>
      </c>
      <c r="Y6" s="35" t="s">
        <v>55</v>
      </c>
      <c r="Z6" s="35" t="s">
        <v>84</v>
      </c>
      <c r="AA6" s="35" t="s">
        <v>56</v>
      </c>
      <c r="AB6" s="35" t="s">
        <v>57</v>
      </c>
      <c r="AC6" s="35" t="s">
        <v>85</v>
      </c>
      <c r="AD6" s="35" t="s">
        <v>58</v>
      </c>
      <c r="AE6" s="5" t="s">
        <v>59</v>
      </c>
      <c r="AF6" s="49"/>
    </row>
    <row r="7" spans="1:32" ht="25.5" x14ac:dyDescent="0.2">
      <c r="A7" s="13" t="s">
        <v>23</v>
      </c>
      <c r="B7" s="36">
        <v>0</v>
      </c>
      <c r="C7" s="36">
        <v>0</v>
      </c>
      <c r="D7" s="37">
        <v>0</v>
      </c>
      <c r="E7" s="36">
        <v>20</v>
      </c>
      <c r="F7" s="36">
        <v>0</v>
      </c>
      <c r="G7" s="37">
        <v>20</v>
      </c>
      <c r="H7" s="36">
        <v>99</v>
      </c>
      <c r="I7" s="36">
        <v>6</v>
      </c>
      <c r="J7" s="37">
        <v>105</v>
      </c>
      <c r="K7" s="36">
        <v>171</v>
      </c>
      <c r="L7" s="36">
        <v>18</v>
      </c>
      <c r="M7" s="37">
        <v>189</v>
      </c>
      <c r="N7" s="36">
        <v>159</v>
      </c>
      <c r="O7" s="36">
        <v>15</v>
      </c>
      <c r="P7" s="37">
        <v>174</v>
      </c>
      <c r="Q7" s="36">
        <v>161</v>
      </c>
      <c r="R7" s="36">
        <v>7</v>
      </c>
      <c r="S7" s="37">
        <v>168</v>
      </c>
      <c r="T7" s="36">
        <v>141</v>
      </c>
      <c r="U7" s="36">
        <v>4</v>
      </c>
      <c r="V7" s="37">
        <v>145</v>
      </c>
      <c r="W7" s="36">
        <v>123</v>
      </c>
      <c r="X7" s="36">
        <v>0</v>
      </c>
      <c r="Y7" s="37">
        <v>123</v>
      </c>
      <c r="Z7" s="36">
        <v>46</v>
      </c>
      <c r="AA7" s="36">
        <v>0</v>
      </c>
      <c r="AB7" s="37">
        <v>46</v>
      </c>
      <c r="AC7" s="36">
        <v>0</v>
      </c>
      <c r="AD7" s="36">
        <v>0</v>
      </c>
      <c r="AE7" s="38">
        <v>0</v>
      </c>
      <c r="AF7" s="39">
        <f>D7+G7+J7+M7+P7+S7+V7+Y7+AB7+AE7</f>
        <v>970</v>
      </c>
    </row>
    <row r="8" spans="1:32" x14ac:dyDescent="0.2">
      <c r="A8" s="13" t="s">
        <v>24</v>
      </c>
      <c r="B8" s="36">
        <v>0</v>
      </c>
      <c r="C8" s="36">
        <v>0</v>
      </c>
      <c r="D8" s="37">
        <v>0</v>
      </c>
      <c r="E8" s="36">
        <v>0</v>
      </c>
      <c r="F8" s="36">
        <v>0</v>
      </c>
      <c r="G8" s="37">
        <v>0</v>
      </c>
      <c r="H8" s="36">
        <v>0</v>
      </c>
      <c r="I8" s="36">
        <v>0</v>
      </c>
      <c r="J8" s="37">
        <v>0</v>
      </c>
      <c r="K8" s="36">
        <v>5</v>
      </c>
      <c r="L8" s="36">
        <v>1</v>
      </c>
      <c r="M8" s="37">
        <v>6</v>
      </c>
      <c r="N8" s="36">
        <v>9</v>
      </c>
      <c r="O8" s="36">
        <v>5</v>
      </c>
      <c r="P8" s="37">
        <v>14</v>
      </c>
      <c r="Q8" s="36">
        <v>3</v>
      </c>
      <c r="R8" s="36">
        <v>2</v>
      </c>
      <c r="S8" s="37">
        <v>5</v>
      </c>
      <c r="T8" s="36">
        <v>1</v>
      </c>
      <c r="U8" s="36">
        <v>0</v>
      </c>
      <c r="V8" s="37">
        <v>1</v>
      </c>
      <c r="W8" s="36">
        <v>0</v>
      </c>
      <c r="X8" s="36">
        <v>0</v>
      </c>
      <c r="Y8" s="37">
        <v>0</v>
      </c>
      <c r="Z8" s="36">
        <v>0</v>
      </c>
      <c r="AA8" s="36">
        <v>0</v>
      </c>
      <c r="AB8" s="37">
        <v>0</v>
      </c>
      <c r="AC8" s="36">
        <v>0</v>
      </c>
      <c r="AD8" s="36">
        <v>0</v>
      </c>
      <c r="AE8" s="38">
        <v>0</v>
      </c>
      <c r="AF8" s="39">
        <f t="shared" ref="AF8:AF13" si="0">D8+G8+J8+M8+P8+S8+V8+Y8+AB8+AE8</f>
        <v>26</v>
      </c>
    </row>
    <row r="9" spans="1:32" x14ac:dyDescent="0.2">
      <c r="A9" s="13" t="s">
        <v>25</v>
      </c>
      <c r="B9" s="36">
        <v>1</v>
      </c>
      <c r="C9" s="36">
        <v>0</v>
      </c>
      <c r="D9" s="37">
        <v>1</v>
      </c>
      <c r="E9" s="36">
        <v>151</v>
      </c>
      <c r="F9" s="36">
        <v>15</v>
      </c>
      <c r="G9" s="37">
        <v>166</v>
      </c>
      <c r="H9" s="36">
        <v>220</v>
      </c>
      <c r="I9" s="36">
        <v>17</v>
      </c>
      <c r="J9" s="37">
        <v>237</v>
      </c>
      <c r="K9" s="36">
        <v>64</v>
      </c>
      <c r="L9" s="36">
        <v>5</v>
      </c>
      <c r="M9" s="37">
        <v>69</v>
      </c>
      <c r="N9" s="36">
        <v>0</v>
      </c>
      <c r="O9" s="36">
        <v>1</v>
      </c>
      <c r="P9" s="37">
        <v>1</v>
      </c>
      <c r="Q9" s="36">
        <v>0</v>
      </c>
      <c r="R9" s="36">
        <v>0</v>
      </c>
      <c r="S9" s="37">
        <v>0</v>
      </c>
      <c r="T9" s="36">
        <v>0</v>
      </c>
      <c r="U9" s="36">
        <v>0</v>
      </c>
      <c r="V9" s="37">
        <v>0</v>
      </c>
      <c r="W9" s="36">
        <v>0</v>
      </c>
      <c r="X9" s="36">
        <v>0</v>
      </c>
      <c r="Y9" s="37">
        <v>0</v>
      </c>
      <c r="Z9" s="36">
        <v>0</v>
      </c>
      <c r="AA9" s="36">
        <v>0</v>
      </c>
      <c r="AB9" s="37">
        <v>0</v>
      </c>
      <c r="AC9" s="36">
        <v>0</v>
      </c>
      <c r="AD9" s="36">
        <v>0</v>
      </c>
      <c r="AE9" s="38">
        <v>0</v>
      </c>
      <c r="AF9" s="39">
        <f t="shared" si="0"/>
        <v>474</v>
      </c>
    </row>
    <row r="10" spans="1:32" x14ac:dyDescent="0.2">
      <c r="A10" s="13" t="s">
        <v>26</v>
      </c>
      <c r="B10" s="36">
        <v>0</v>
      </c>
      <c r="C10" s="36">
        <v>0</v>
      </c>
      <c r="D10" s="37">
        <v>0</v>
      </c>
      <c r="E10" s="36">
        <v>17</v>
      </c>
      <c r="F10" s="36">
        <v>5</v>
      </c>
      <c r="G10" s="37">
        <v>22</v>
      </c>
      <c r="H10" s="36">
        <v>545</v>
      </c>
      <c r="I10" s="36">
        <v>77</v>
      </c>
      <c r="J10" s="37">
        <v>622</v>
      </c>
      <c r="K10" s="36">
        <v>577</v>
      </c>
      <c r="L10" s="36">
        <v>118</v>
      </c>
      <c r="M10" s="37">
        <v>695</v>
      </c>
      <c r="N10" s="36">
        <v>285</v>
      </c>
      <c r="O10" s="36">
        <v>58</v>
      </c>
      <c r="P10" s="37">
        <v>343</v>
      </c>
      <c r="Q10" s="36">
        <v>58</v>
      </c>
      <c r="R10" s="36">
        <v>7</v>
      </c>
      <c r="S10" s="37">
        <v>65</v>
      </c>
      <c r="T10" s="36">
        <v>2</v>
      </c>
      <c r="U10" s="36">
        <v>1</v>
      </c>
      <c r="V10" s="37">
        <v>3</v>
      </c>
      <c r="W10" s="36">
        <v>0</v>
      </c>
      <c r="X10" s="36">
        <v>0</v>
      </c>
      <c r="Y10" s="37">
        <v>0</v>
      </c>
      <c r="Z10" s="36">
        <v>0</v>
      </c>
      <c r="AA10" s="36">
        <v>0</v>
      </c>
      <c r="AB10" s="37">
        <v>0</v>
      </c>
      <c r="AC10" s="36">
        <v>0</v>
      </c>
      <c r="AD10" s="36">
        <v>0</v>
      </c>
      <c r="AE10" s="38">
        <v>0</v>
      </c>
      <c r="AF10" s="39">
        <f t="shared" si="0"/>
        <v>1750</v>
      </c>
    </row>
    <row r="11" spans="1:32" x14ac:dyDescent="0.2">
      <c r="A11" s="13" t="s">
        <v>27</v>
      </c>
      <c r="B11" s="36">
        <v>0</v>
      </c>
      <c r="C11" s="36">
        <v>0</v>
      </c>
      <c r="D11" s="37">
        <v>0</v>
      </c>
      <c r="E11" s="36">
        <v>0</v>
      </c>
      <c r="F11" s="36">
        <v>0</v>
      </c>
      <c r="G11" s="37">
        <v>0</v>
      </c>
      <c r="H11" s="36">
        <v>1</v>
      </c>
      <c r="I11" s="36">
        <v>0</v>
      </c>
      <c r="J11" s="37">
        <v>1</v>
      </c>
      <c r="K11" s="36">
        <v>23</v>
      </c>
      <c r="L11" s="36">
        <v>9</v>
      </c>
      <c r="M11" s="37">
        <v>32</v>
      </c>
      <c r="N11" s="36">
        <v>85</v>
      </c>
      <c r="O11" s="36">
        <v>15</v>
      </c>
      <c r="P11" s="37">
        <v>100</v>
      </c>
      <c r="Q11" s="36">
        <v>144</v>
      </c>
      <c r="R11" s="36">
        <v>7</v>
      </c>
      <c r="S11" s="37">
        <v>151</v>
      </c>
      <c r="T11" s="36">
        <v>35</v>
      </c>
      <c r="U11" s="36">
        <v>1</v>
      </c>
      <c r="V11" s="37">
        <v>36</v>
      </c>
      <c r="W11" s="36">
        <v>14</v>
      </c>
      <c r="X11" s="36">
        <v>0</v>
      </c>
      <c r="Y11" s="37">
        <v>14</v>
      </c>
      <c r="Z11" s="36">
        <v>0</v>
      </c>
      <c r="AA11" s="36">
        <v>0</v>
      </c>
      <c r="AB11" s="37">
        <v>0</v>
      </c>
      <c r="AC11" s="36">
        <v>0</v>
      </c>
      <c r="AD11" s="36">
        <v>0</v>
      </c>
      <c r="AE11" s="38">
        <v>0</v>
      </c>
      <c r="AF11" s="39">
        <f t="shared" si="0"/>
        <v>334</v>
      </c>
    </row>
    <row r="12" spans="1:32" x14ac:dyDescent="0.2">
      <c r="A12" s="13" t="s">
        <v>28</v>
      </c>
      <c r="B12" s="36">
        <v>0</v>
      </c>
      <c r="C12" s="36">
        <v>0</v>
      </c>
      <c r="D12" s="37">
        <v>0</v>
      </c>
      <c r="E12" s="36">
        <v>0</v>
      </c>
      <c r="F12" s="36">
        <v>0</v>
      </c>
      <c r="G12" s="37">
        <v>0</v>
      </c>
      <c r="H12" s="36">
        <v>0</v>
      </c>
      <c r="I12" s="36">
        <v>0</v>
      </c>
      <c r="J12" s="37">
        <v>0</v>
      </c>
      <c r="K12" s="36">
        <v>0</v>
      </c>
      <c r="L12" s="36">
        <v>0</v>
      </c>
      <c r="M12" s="37">
        <v>0</v>
      </c>
      <c r="N12" s="36">
        <v>0</v>
      </c>
      <c r="O12" s="36">
        <v>0</v>
      </c>
      <c r="P12" s="37">
        <v>0</v>
      </c>
      <c r="Q12" s="36">
        <v>0</v>
      </c>
      <c r="R12" s="36">
        <v>0</v>
      </c>
      <c r="S12" s="37">
        <v>0</v>
      </c>
      <c r="T12" s="36">
        <v>1</v>
      </c>
      <c r="U12" s="36">
        <v>0</v>
      </c>
      <c r="V12" s="37">
        <v>1</v>
      </c>
      <c r="W12" s="36">
        <v>1</v>
      </c>
      <c r="X12" s="36">
        <v>4</v>
      </c>
      <c r="Y12" s="37">
        <v>5</v>
      </c>
      <c r="Z12" s="36">
        <v>3</v>
      </c>
      <c r="AA12" s="36">
        <v>3</v>
      </c>
      <c r="AB12" s="37">
        <v>6</v>
      </c>
      <c r="AC12" s="36">
        <v>0</v>
      </c>
      <c r="AD12" s="36">
        <v>0</v>
      </c>
      <c r="AE12" s="38">
        <v>0</v>
      </c>
      <c r="AF12" s="39">
        <f t="shared" si="0"/>
        <v>12</v>
      </c>
    </row>
    <row r="13" spans="1:32" x14ac:dyDescent="0.2">
      <c r="A13" s="13" t="s">
        <v>29</v>
      </c>
      <c r="B13" s="36">
        <v>0</v>
      </c>
      <c r="C13" s="36">
        <v>0</v>
      </c>
      <c r="D13" s="37">
        <v>0</v>
      </c>
      <c r="E13" s="36">
        <v>0</v>
      </c>
      <c r="F13" s="36">
        <v>0</v>
      </c>
      <c r="G13" s="37">
        <v>0</v>
      </c>
      <c r="H13" s="36">
        <v>1</v>
      </c>
      <c r="I13" s="36">
        <v>0</v>
      </c>
      <c r="J13" s="37">
        <v>1</v>
      </c>
      <c r="K13" s="36">
        <v>0</v>
      </c>
      <c r="L13" s="36">
        <v>0</v>
      </c>
      <c r="M13" s="37">
        <v>0</v>
      </c>
      <c r="N13" s="36">
        <v>1</v>
      </c>
      <c r="O13" s="36">
        <v>1</v>
      </c>
      <c r="P13" s="37">
        <v>2</v>
      </c>
      <c r="Q13" s="36">
        <v>16</v>
      </c>
      <c r="R13" s="36">
        <v>0</v>
      </c>
      <c r="S13" s="37">
        <v>16</v>
      </c>
      <c r="T13" s="36">
        <v>12</v>
      </c>
      <c r="U13" s="36">
        <v>2</v>
      </c>
      <c r="V13" s="37">
        <v>14</v>
      </c>
      <c r="W13" s="36">
        <v>14</v>
      </c>
      <c r="X13" s="36">
        <v>5</v>
      </c>
      <c r="Y13" s="37">
        <v>19</v>
      </c>
      <c r="Z13" s="36">
        <v>25</v>
      </c>
      <c r="AA13" s="36">
        <v>3</v>
      </c>
      <c r="AB13" s="37">
        <v>28</v>
      </c>
      <c r="AC13" s="36">
        <v>27</v>
      </c>
      <c r="AD13" s="36">
        <v>4</v>
      </c>
      <c r="AE13" s="38">
        <v>31</v>
      </c>
      <c r="AF13" s="39">
        <f t="shared" si="0"/>
        <v>111</v>
      </c>
    </row>
    <row r="14" spans="1:32" ht="15.75" x14ac:dyDescent="0.25">
      <c r="A14" s="15" t="s">
        <v>14</v>
      </c>
      <c r="B14" s="40">
        <f>SUM(B7:B13)</f>
        <v>1</v>
      </c>
      <c r="C14" s="40">
        <f t="shared" ref="C14:AF14" si="1">SUM(C7:C13)</f>
        <v>0</v>
      </c>
      <c r="D14" s="40">
        <f t="shared" si="1"/>
        <v>1</v>
      </c>
      <c r="E14" s="40">
        <f t="shared" si="1"/>
        <v>188</v>
      </c>
      <c r="F14" s="40">
        <f t="shared" si="1"/>
        <v>20</v>
      </c>
      <c r="G14" s="40">
        <f t="shared" si="1"/>
        <v>208</v>
      </c>
      <c r="H14" s="40">
        <f t="shared" si="1"/>
        <v>866</v>
      </c>
      <c r="I14" s="40">
        <f t="shared" si="1"/>
        <v>100</v>
      </c>
      <c r="J14" s="40">
        <f t="shared" si="1"/>
        <v>966</v>
      </c>
      <c r="K14" s="40">
        <f t="shared" si="1"/>
        <v>840</v>
      </c>
      <c r="L14" s="40">
        <f t="shared" si="1"/>
        <v>151</v>
      </c>
      <c r="M14" s="40">
        <f t="shared" si="1"/>
        <v>991</v>
      </c>
      <c r="N14" s="40">
        <f t="shared" si="1"/>
        <v>539</v>
      </c>
      <c r="O14" s="40">
        <f t="shared" si="1"/>
        <v>95</v>
      </c>
      <c r="P14" s="40">
        <f t="shared" si="1"/>
        <v>634</v>
      </c>
      <c r="Q14" s="40">
        <f t="shared" si="1"/>
        <v>382</v>
      </c>
      <c r="R14" s="40">
        <f t="shared" si="1"/>
        <v>23</v>
      </c>
      <c r="S14" s="40">
        <f t="shared" si="1"/>
        <v>405</v>
      </c>
      <c r="T14" s="40">
        <f t="shared" si="1"/>
        <v>192</v>
      </c>
      <c r="U14" s="40">
        <f t="shared" si="1"/>
        <v>8</v>
      </c>
      <c r="V14" s="40">
        <f t="shared" si="1"/>
        <v>200</v>
      </c>
      <c r="W14" s="40">
        <f t="shared" si="1"/>
        <v>152</v>
      </c>
      <c r="X14" s="40">
        <f t="shared" si="1"/>
        <v>9</v>
      </c>
      <c r="Y14" s="40">
        <f t="shared" si="1"/>
        <v>161</v>
      </c>
      <c r="Z14" s="40">
        <f t="shared" si="1"/>
        <v>74</v>
      </c>
      <c r="AA14" s="40">
        <f t="shared" si="1"/>
        <v>6</v>
      </c>
      <c r="AB14" s="40">
        <f t="shared" si="1"/>
        <v>80</v>
      </c>
      <c r="AC14" s="40">
        <f t="shared" si="1"/>
        <v>27</v>
      </c>
      <c r="AD14" s="40">
        <f t="shared" si="1"/>
        <v>4</v>
      </c>
      <c r="AE14" s="41">
        <f t="shared" si="1"/>
        <v>31</v>
      </c>
      <c r="AF14" s="42">
        <f t="shared" si="1"/>
        <v>3677</v>
      </c>
    </row>
    <row r="18" spans="22:25" ht="18" x14ac:dyDescent="0.25">
      <c r="V18" s="47"/>
      <c r="W18" s="48"/>
      <c r="X18" s="47"/>
    </row>
    <row r="20" spans="22:25" x14ac:dyDescent="0.2">
      <c r="X20" s="17"/>
      <c r="Y20" s="17"/>
    </row>
    <row r="21" spans="22:25" x14ac:dyDescent="0.2">
      <c r="V21" s="17"/>
    </row>
    <row r="22" spans="22:25" x14ac:dyDescent="0.2">
      <c r="V22" s="17"/>
    </row>
    <row r="24" spans="22:25" ht="15.75" x14ac:dyDescent="0.25">
      <c r="W24" s="27"/>
      <c r="X24" s="27"/>
      <c r="Y24" s="27"/>
    </row>
  </sheetData>
  <mergeCells count="12">
    <mergeCell ref="A4:AF4"/>
    <mergeCell ref="AF5:AF6"/>
    <mergeCell ref="B5:D5"/>
    <mergeCell ref="E5:G5"/>
    <mergeCell ref="H5:J5"/>
    <mergeCell ref="K5:M5"/>
    <mergeCell ref="N5:P5"/>
    <mergeCell ref="Q5:S5"/>
    <mergeCell ref="T5:V5"/>
    <mergeCell ref="W5:Y5"/>
    <mergeCell ref="Z5:AB5"/>
    <mergeCell ref="AC5:A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heetViews>
  <sheetFormatPr baseColWidth="10" defaultColWidth="12.42578125" defaultRowHeight="15" x14ac:dyDescent="0.25"/>
  <cols>
    <col min="1" max="1" width="23.42578125" customWidth="1"/>
  </cols>
  <sheetData>
    <row r="1" spans="1:16" ht="15.75" x14ac:dyDescent="0.25">
      <c r="A1" s="22" t="s">
        <v>18</v>
      </c>
      <c r="B1" s="23"/>
      <c r="C1" s="23"/>
      <c r="D1" s="23"/>
      <c r="E1" s="23"/>
      <c r="F1" s="23"/>
      <c r="G1" s="23"/>
      <c r="H1" s="23"/>
      <c r="I1" s="23"/>
      <c r="J1" s="23"/>
      <c r="K1" s="23"/>
      <c r="L1" s="23"/>
      <c r="M1" s="23"/>
      <c r="N1" s="23"/>
      <c r="O1" s="23"/>
      <c r="P1" s="23"/>
    </row>
    <row r="2" spans="1:16" x14ac:dyDescent="0.25">
      <c r="A2" s="17"/>
      <c r="B2" s="17"/>
      <c r="C2" s="17"/>
      <c r="D2" s="17"/>
      <c r="E2" s="17"/>
      <c r="F2" s="17"/>
      <c r="G2" s="17"/>
      <c r="H2" s="17"/>
      <c r="I2" s="17"/>
      <c r="J2" s="17"/>
      <c r="K2" s="17"/>
      <c r="L2" s="17"/>
      <c r="M2" s="17"/>
      <c r="N2" s="17"/>
      <c r="O2" s="17"/>
      <c r="P2" s="17"/>
    </row>
    <row r="3" spans="1:16" x14ac:dyDescent="0.25">
      <c r="A3" s="56" t="s">
        <v>60</v>
      </c>
      <c r="B3" s="56"/>
      <c r="C3" s="56"/>
      <c r="D3" s="56"/>
      <c r="E3" s="56"/>
      <c r="F3" s="56"/>
      <c r="G3" s="56"/>
      <c r="H3" s="56"/>
      <c r="I3" s="56"/>
      <c r="J3" s="56"/>
      <c r="K3" s="56"/>
      <c r="L3" s="56"/>
      <c r="M3" s="56"/>
      <c r="N3" s="56"/>
      <c r="O3" s="56"/>
      <c r="P3" s="56"/>
    </row>
    <row r="4" spans="1:16" x14ac:dyDescent="0.25">
      <c r="A4" s="50" t="s">
        <v>98</v>
      </c>
      <c r="B4" s="50"/>
      <c r="C4" s="50"/>
      <c r="D4" s="50"/>
      <c r="E4" s="50"/>
      <c r="F4" s="50"/>
      <c r="G4" s="50"/>
      <c r="H4" s="50"/>
      <c r="I4" s="50"/>
      <c r="J4" s="50"/>
      <c r="K4" s="50"/>
      <c r="L4" s="50"/>
      <c r="M4" s="50"/>
      <c r="N4" s="50"/>
      <c r="O4" s="50"/>
      <c r="P4" s="50"/>
    </row>
    <row r="5" spans="1:16" x14ac:dyDescent="0.25">
      <c r="A5" s="55" t="s">
        <v>61</v>
      </c>
      <c r="B5" s="55" t="s">
        <v>62</v>
      </c>
      <c r="C5" s="55" t="s">
        <v>63</v>
      </c>
      <c r="D5" s="55" t="s">
        <v>64</v>
      </c>
      <c r="E5" s="55"/>
      <c r="F5" s="55"/>
      <c r="G5" s="55"/>
      <c r="H5" s="55" t="s">
        <v>65</v>
      </c>
      <c r="I5" s="55"/>
      <c r="J5" s="55"/>
      <c r="K5" s="55"/>
      <c r="L5" s="55" t="s">
        <v>66</v>
      </c>
      <c r="M5" s="55"/>
      <c r="N5" s="55"/>
      <c r="O5" s="55"/>
      <c r="P5" s="55" t="s">
        <v>67</v>
      </c>
    </row>
    <row r="6" spans="1:16" ht="26.25" thickBot="1" x14ac:dyDescent="0.3">
      <c r="A6" s="55"/>
      <c r="B6" s="55"/>
      <c r="C6" s="55"/>
      <c r="D6" s="20" t="s">
        <v>68</v>
      </c>
      <c r="E6" s="20" t="s">
        <v>69</v>
      </c>
      <c r="F6" s="20" t="s">
        <v>70</v>
      </c>
      <c r="G6" s="20" t="s">
        <v>3</v>
      </c>
      <c r="H6" s="20" t="s">
        <v>68</v>
      </c>
      <c r="I6" s="20" t="s">
        <v>69</v>
      </c>
      <c r="J6" s="20" t="s">
        <v>70</v>
      </c>
      <c r="K6" s="20" t="s">
        <v>3</v>
      </c>
      <c r="L6" s="20" t="s">
        <v>68</v>
      </c>
      <c r="M6" s="20" t="s">
        <v>69</v>
      </c>
      <c r="N6" s="20" t="s">
        <v>70</v>
      </c>
      <c r="O6" s="20" t="s">
        <v>3</v>
      </c>
      <c r="P6" s="55"/>
    </row>
    <row r="7" spans="1:16" ht="15.75" thickBot="1" x14ac:dyDescent="0.3">
      <c r="A7" s="19"/>
      <c r="B7" s="21"/>
      <c r="C7" s="21"/>
      <c r="D7" s="21"/>
      <c r="E7" s="21"/>
      <c r="F7" s="21"/>
      <c r="G7" s="21"/>
      <c r="H7" s="21"/>
      <c r="I7" s="21"/>
      <c r="J7" s="21"/>
      <c r="K7" s="21">
        <f>H7+I7+J7</f>
        <v>0</v>
      </c>
      <c r="L7" s="21"/>
      <c r="M7" s="21"/>
      <c r="N7" s="21"/>
      <c r="O7" s="21">
        <v>0</v>
      </c>
      <c r="P7" s="28">
        <v>40</v>
      </c>
    </row>
    <row r="8" spans="1:16" ht="15.75" thickBot="1" x14ac:dyDescent="0.3">
      <c r="A8" s="19"/>
      <c r="B8" s="21"/>
      <c r="C8" s="21"/>
      <c r="D8" s="21"/>
      <c r="E8" s="21"/>
      <c r="F8" s="21"/>
      <c r="G8" s="21"/>
      <c r="H8" s="21"/>
      <c r="I8" s="21"/>
      <c r="J8" s="21"/>
      <c r="K8" s="21">
        <v>0</v>
      </c>
      <c r="L8" s="21"/>
      <c r="M8" s="21"/>
      <c r="N8" s="21"/>
      <c r="O8" s="21">
        <v>0</v>
      </c>
      <c r="P8" s="29">
        <v>18</v>
      </c>
    </row>
    <row r="9" spans="1:16" ht="15.75" thickBot="1" x14ac:dyDescent="0.3">
      <c r="A9" s="19"/>
      <c r="B9" s="21"/>
      <c r="C9" s="21"/>
      <c r="D9" s="21"/>
      <c r="E9" s="21"/>
      <c r="F9" s="21"/>
      <c r="G9" s="21"/>
      <c r="H9" s="21"/>
      <c r="I9" s="21"/>
      <c r="J9" s="21"/>
      <c r="K9" s="21">
        <v>0</v>
      </c>
      <c r="L9" s="21"/>
      <c r="M9" s="21"/>
      <c r="N9" s="21"/>
      <c r="O9" s="21">
        <v>0</v>
      </c>
      <c r="P9" s="29">
        <v>40</v>
      </c>
    </row>
    <row r="10" spans="1:16" ht="15.75" thickBot="1" x14ac:dyDescent="0.3">
      <c r="A10" s="19"/>
      <c r="B10" s="21"/>
      <c r="C10" s="21"/>
      <c r="D10" s="21"/>
      <c r="E10" s="21"/>
      <c r="F10" s="21"/>
      <c r="G10" s="21"/>
      <c r="H10" s="21"/>
      <c r="I10" s="21"/>
      <c r="J10" s="21"/>
      <c r="K10" s="21">
        <v>0</v>
      </c>
      <c r="L10" s="21"/>
      <c r="M10" s="21"/>
      <c r="N10" s="21"/>
      <c r="O10" s="21">
        <v>0</v>
      </c>
      <c r="P10" s="29">
        <v>40</v>
      </c>
    </row>
    <row r="11" spans="1:16" x14ac:dyDescent="0.25">
      <c r="A11" s="53" t="s">
        <v>14</v>
      </c>
      <c r="B11" s="54"/>
      <c r="C11" s="4"/>
      <c r="D11" s="4">
        <f t="shared" ref="D11:P11" si="0">SUM(D7:D10)</f>
        <v>0</v>
      </c>
      <c r="E11" s="4">
        <f t="shared" si="0"/>
        <v>0</v>
      </c>
      <c r="F11" s="4">
        <f t="shared" si="0"/>
        <v>0</v>
      </c>
      <c r="G11" s="4">
        <f t="shared" si="0"/>
        <v>0</v>
      </c>
      <c r="H11" s="4">
        <f t="shared" si="0"/>
        <v>0</v>
      </c>
      <c r="I11" s="4">
        <f t="shared" si="0"/>
        <v>0</v>
      </c>
      <c r="J11" s="4">
        <f t="shared" si="0"/>
        <v>0</v>
      </c>
      <c r="K11" s="4">
        <f t="shared" si="0"/>
        <v>0</v>
      </c>
      <c r="L11" s="4">
        <f t="shared" si="0"/>
        <v>0</v>
      </c>
      <c r="M11" s="4">
        <f t="shared" si="0"/>
        <v>0</v>
      </c>
      <c r="N11" s="4">
        <f t="shared" si="0"/>
        <v>0</v>
      </c>
      <c r="O11" s="4">
        <f t="shared" si="0"/>
        <v>0</v>
      </c>
      <c r="P11" s="4">
        <f t="shared" si="0"/>
        <v>138</v>
      </c>
    </row>
    <row r="12" spans="1:16" x14ac:dyDescent="0.25">
      <c r="A12" s="18"/>
      <c r="B12" s="18"/>
      <c r="C12" s="18"/>
      <c r="D12" s="18"/>
      <c r="E12" s="18"/>
      <c r="F12" s="18"/>
      <c r="G12" s="18"/>
      <c r="H12" s="18"/>
      <c r="I12" s="18"/>
      <c r="J12" s="18"/>
      <c r="K12" s="18"/>
      <c r="L12" s="18"/>
      <c r="M12" s="18"/>
      <c r="N12" s="18"/>
      <c r="O12" s="18"/>
      <c r="P12" s="18"/>
    </row>
    <row r="13" spans="1:16" x14ac:dyDescent="0.25">
      <c r="A13" s="18"/>
      <c r="B13" s="18"/>
      <c r="C13" s="18"/>
      <c r="D13" s="18"/>
      <c r="E13" s="18"/>
      <c r="F13" s="18"/>
      <c r="G13" s="18"/>
      <c r="H13" s="18"/>
      <c r="I13" s="18"/>
      <c r="J13" s="18"/>
      <c r="K13" s="18"/>
      <c r="L13" s="18"/>
      <c r="M13" s="18"/>
      <c r="N13" s="18"/>
      <c r="O13" s="18"/>
      <c r="P13" s="18"/>
    </row>
    <row r="14" spans="1:16" x14ac:dyDescent="0.25">
      <c r="A14" s="18"/>
      <c r="B14" s="18"/>
      <c r="C14" s="18"/>
      <c r="D14" s="18"/>
      <c r="E14" s="18"/>
      <c r="F14" s="18"/>
      <c r="G14" s="18"/>
      <c r="H14" s="18"/>
      <c r="I14" s="18"/>
      <c r="J14" s="18"/>
      <c r="K14" s="18"/>
      <c r="L14" s="18"/>
      <c r="M14" s="18"/>
      <c r="N14" s="18"/>
      <c r="O14" s="18"/>
      <c r="P14" s="18"/>
    </row>
    <row r="15" spans="1:16" x14ac:dyDescent="0.25">
      <c r="A15" s="18"/>
      <c r="B15" s="18"/>
      <c r="C15" s="18"/>
      <c r="D15" s="18"/>
      <c r="E15" s="18"/>
      <c r="F15" s="18"/>
      <c r="G15" s="18"/>
      <c r="H15" s="18"/>
      <c r="I15" s="18"/>
      <c r="J15" s="18"/>
      <c r="K15" s="18"/>
      <c r="L15" s="18"/>
      <c r="M15" s="18"/>
      <c r="N15" s="18"/>
      <c r="O15" s="18"/>
      <c r="P15" s="18"/>
    </row>
    <row r="16" spans="1:16" x14ac:dyDescent="0.25">
      <c r="A16" s="18"/>
      <c r="B16" s="18"/>
      <c r="C16" s="18"/>
      <c r="D16" s="18"/>
      <c r="E16" s="18"/>
      <c r="F16" s="18"/>
      <c r="G16" s="18"/>
      <c r="H16" s="18"/>
      <c r="I16" s="18"/>
      <c r="J16" s="18"/>
      <c r="K16" s="18"/>
      <c r="L16" s="18"/>
      <c r="M16" s="18"/>
      <c r="N16" s="18"/>
      <c r="O16" s="18"/>
      <c r="P16" s="18"/>
    </row>
    <row r="17" spans="1:16" x14ac:dyDescent="0.25">
      <c r="A17" s="17"/>
      <c r="B17" s="17"/>
      <c r="C17" s="17"/>
      <c r="D17" s="17"/>
      <c r="E17" s="17"/>
      <c r="F17" s="17"/>
      <c r="G17" s="17"/>
      <c r="H17" s="17"/>
      <c r="I17" s="17"/>
      <c r="J17" s="17"/>
      <c r="K17" s="17"/>
      <c r="L17" s="17"/>
      <c r="M17" s="17"/>
      <c r="N17" s="17"/>
      <c r="O17" s="17"/>
      <c r="P17" s="17"/>
    </row>
    <row r="18" spans="1:16" x14ac:dyDescent="0.25">
      <c r="A18" s="17"/>
      <c r="B18" s="17"/>
      <c r="C18" s="17"/>
      <c r="D18" s="17"/>
      <c r="E18" s="17"/>
      <c r="F18" s="17"/>
      <c r="G18" s="17"/>
      <c r="H18" s="17"/>
      <c r="I18" s="17"/>
      <c r="J18" s="17"/>
      <c r="K18" s="17"/>
      <c r="L18" s="17"/>
      <c r="M18" s="17"/>
      <c r="N18" s="17"/>
      <c r="O18" s="17"/>
      <c r="P18" s="17"/>
    </row>
    <row r="19" spans="1:16" x14ac:dyDescent="0.25">
      <c r="A19" s="17"/>
      <c r="B19" s="17"/>
      <c r="C19" s="17"/>
      <c r="D19" s="17"/>
      <c r="E19" s="17"/>
      <c r="F19" s="17"/>
      <c r="G19" s="17"/>
      <c r="H19" s="17"/>
      <c r="I19" s="17"/>
      <c r="J19" s="17"/>
      <c r="K19" s="17"/>
      <c r="L19" s="17"/>
      <c r="M19" s="17"/>
      <c r="N19" s="17"/>
      <c r="O19" s="17"/>
      <c r="P19" s="17"/>
    </row>
    <row r="20" spans="1:16" x14ac:dyDescent="0.25">
      <c r="A20" s="17"/>
      <c r="B20" s="17"/>
      <c r="C20" s="17"/>
      <c r="D20" s="17"/>
      <c r="E20" s="17"/>
      <c r="F20" s="17"/>
      <c r="G20" s="17"/>
      <c r="H20" s="17"/>
      <c r="I20" s="17"/>
      <c r="J20" s="17"/>
      <c r="K20" s="17"/>
      <c r="L20" s="17"/>
      <c r="M20" s="17"/>
      <c r="N20" s="17"/>
      <c r="O20" s="17"/>
      <c r="P20" s="17"/>
    </row>
    <row r="21" spans="1:16" x14ac:dyDescent="0.25">
      <c r="A21" s="17"/>
      <c r="B21" s="17"/>
      <c r="C21" s="17"/>
      <c r="D21" s="17"/>
      <c r="E21" s="17"/>
      <c r="F21" s="17"/>
      <c r="G21" s="17"/>
      <c r="H21" s="17"/>
      <c r="I21" s="17"/>
      <c r="J21" s="17"/>
      <c r="K21" s="17"/>
      <c r="L21" s="17"/>
      <c r="M21" s="17"/>
      <c r="N21" s="17"/>
      <c r="O21" s="17"/>
      <c r="P21" s="17"/>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baseColWidth="10" defaultRowHeight="15" x14ac:dyDescent="0.25"/>
  <cols>
    <col min="1" max="1" width="42.7109375" customWidth="1"/>
    <col min="2" max="2" width="15.7109375" customWidth="1"/>
    <col min="3" max="3" width="13.85546875" customWidth="1"/>
    <col min="4" max="4" width="11.5703125" customWidth="1"/>
  </cols>
  <sheetData>
    <row r="1" spans="1:4" ht="15.75" x14ac:dyDescent="0.25">
      <c r="A1" s="27" t="s">
        <v>18</v>
      </c>
      <c r="B1" s="27"/>
      <c r="C1" s="27"/>
      <c r="D1" s="27"/>
    </row>
    <row r="3" spans="1:4" x14ac:dyDescent="0.25">
      <c r="A3" s="50" t="s">
        <v>98</v>
      </c>
      <c r="B3" s="50"/>
      <c r="C3" s="50"/>
      <c r="D3" s="50"/>
    </row>
    <row r="4" spans="1:4" ht="39" x14ac:dyDescent="0.25">
      <c r="A4" s="25" t="s">
        <v>71</v>
      </c>
      <c r="B4" s="25" t="s">
        <v>72</v>
      </c>
      <c r="C4" s="25" t="s">
        <v>73</v>
      </c>
      <c r="D4" s="25" t="s">
        <v>74</v>
      </c>
    </row>
    <row r="5" spans="1:4" x14ac:dyDescent="0.25">
      <c r="A5" s="26" t="s">
        <v>88</v>
      </c>
      <c r="B5" s="26">
        <v>0</v>
      </c>
      <c r="C5" s="26">
        <v>0</v>
      </c>
      <c r="D5" s="26">
        <v>0</v>
      </c>
    </row>
    <row r="6" spans="1:4" x14ac:dyDescent="0.25">
      <c r="A6" s="26" t="s">
        <v>89</v>
      </c>
      <c r="B6" s="26">
        <v>37</v>
      </c>
      <c r="C6" s="26">
        <v>37</v>
      </c>
      <c r="D6" s="26">
        <v>37</v>
      </c>
    </row>
    <row r="7" spans="1:4" x14ac:dyDescent="0.25">
      <c r="A7" s="26" t="s">
        <v>90</v>
      </c>
      <c r="B7" s="26">
        <v>0</v>
      </c>
      <c r="C7" s="26">
        <v>0</v>
      </c>
      <c r="D7" s="26">
        <v>0</v>
      </c>
    </row>
    <row r="8" spans="1:4" x14ac:dyDescent="0.25">
      <c r="A8" s="26" t="s">
        <v>91</v>
      </c>
      <c r="B8" s="26">
        <v>0</v>
      </c>
      <c r="C8" s="26">
        <v>0</v>
      </c>
      <c r="D8" s="26">
        <v>0</v>
      </c>
    </row>
    <row r="9" spans="1:4" x14ac:dyDescent="0.25">
      <c r="A9" s="26" t="s">
        <v>95</v>
      </c>
      <c r="B9" s="26">
        <v>0</v>
      </c>
      <c r="C9" s="26">
        <v>0</v>
      </c>
      <c r="D9" s="26">
        <v>0</v>
      </c>
    </row>
    <row r="10" spans="1:4" x14ac:dyDescent="0.25">
      <c r="A10" s="26" t="s">
        <v>96</v>
      </c>
      <c r="B10" s="26">
        <v>0</v>
      </c>
      <c r="C10" s="26">
        <v>0</v>
      </c>
      <c r="D10" s="26">
        <v>0</v>
      </c>
    </row>
    <row r="11" spans="1:4" x14ac:dyDescent="0.25">
      <c r="A11" s="26" t="s">
        <v>97</v>
      </c>
      <c r="B11" s="26">
        <v>0</v>
      </c>
      <c r="C11" s="26">
        <v>0</v>
      </c>
      <c r="D11" s="26">
        <v>0</v>
      </c>
    </row>
    <row r="12" spans="1:4" x14ac:dyDescent="0.25">
      <c r="A12" s="26" t="s">
        <v>92</v>
      </c>
      <c r="B12" s="26">
        <v>0</v>
      </c>
      <c r="C12" s="26">
        <v>0</v>
      </c>
      <c r="D12" s="26">
        <v>0</v>
      </c>
    </row>
    <row r="13" spans="1:4" x14ac:dyDescent="0.25">
      <c r="A13" s="26" t="s">
        <v>93</v>
      </c>
      <c r="B13" s="26">
        <v>0</v>
      </c>
      <c r="C13" s="26">
        <v>0</v>
      </c>
      <c r="D13" s="26">
        <v>0</v>
      </c>
    </row>
    <row r="14" spans="1:4" x14ac:dyDescent="0.25">
      <c r="A14" s="26" t="s">
        <v>94</v>
      </c>
      <c r="B14" s="26">
        <v>0</v>
      </c>
      <c r="C14" s="26">
        <v>0</v>
      </c>
      <c r="D14" s="26">
        <v>0</v>
      </c>
    </row>
    <row r="15" spans="1:4" x14ac:dyDescent="0.25">
      <c r="A15" s="24" t="s">
        <v>14</v>
      </c>
      <c r="B15" s="24">
        <f>SUM(B5:B14)</f>
        <v>37</v>
      </c>
      <c r="C15" s="24">
        <f>SUM(C5:C14)</f>
        <v>37</v>
      </c>
      <c r="D15" s="24">
        <f>SUM(D5:D14)</f>
        <v>37</v>
      </c>
    </row>
  </sheetData>
  <mergeCells count="1">
    <mergeCell ref="A3:D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Info</vt:lpstr>
      <vt:lpstr>Contratadas Sexo-Edad</vt:lpstr>
      <vt:lpstr>Contratos Nivel de Compromiso</vt:lpstr>
      <vt:lpstr>Contratos Edad-Sexo</vt:lpstr>
      <vt:lpstr>Formación Programada</vt:lpstr>
      <vt:lpstr>Formación Realizada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cp:lastPrinted>2013-07-02T10:13:33Z</cp:lastPrinted>
  <dcterms:created xsi:type="dcterms:W3CDTF">2011-09-14T12:26:51Z</dcterms:created>
  <dcterms:modified xsi:type="dcterms:W3CDTF">2016-03-02T14:01:38Z</dcterms:modified>
</cp:coreProperties>
</file>