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500" windowHeight="4935"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 sheetId="7" r:id="rId7"/>
    <sheet name="EPA" sheetId="8" r:id="rId8"/>
  </sheets>
  <externalReferences>
    <externalReference r:id="rId11"/>
  </externalReferences>
  <definedNames/>
  <calcPr fullCalcOnLoad="1"/>
</workbook>
</file>

<file path=xl/sharedStrings.xml><?xml version="1.0" encoding="utf-8"?>
<sst xmlns="http://schemas.openxmlformats.org/spreadsheetml/2006/main" count="419" uniqueCount="80">
  <si>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</si>
  <si>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</si>
  <si>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</si>
  <si>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</si>
  <si>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</si>
  <si>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</si>
  <si>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</si>
  <si>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</si>
  <si>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</si>
  <si>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</si>
  <si>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</si>
  <si>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</si>
  <si>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</si>
  <si>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</si>
  <si>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</si>
  <si>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</si>
  <si>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</si>
  <si>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</si>
  <si>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</si>
  <si>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</si>
  <si>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</si>
  <si>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</si>
  <si>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</si>
  <si>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</si>
  <si>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</si>
  <si>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</si>
  <si>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</si>
  <si>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</si>
  <si>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</si>
  <si>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</si>
  <si>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</si>
  <si>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</si>
  <si>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</si>
  <si>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</si>
  <si>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</si>
  <si>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</si>
  <si>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</si>
  <si>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</si>
  <si>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</si>
  <si>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</si>
  <si>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</si>
  <si>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</si>
  <si>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</si>
  <si>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</si>
  <si>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</si>
  <si>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</si>
  <si>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</si>
  <si>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</si>
  <si>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</si>
  <si>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</si>
  <si>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</si>
  <si>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</si>
  <si>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</si>
  <si>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</si>
  <si>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</si>
  <si>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</si>
  <si>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</si>
  <si>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</si>
  <si>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</si>
  <si>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</si>
  <si>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</si>
  <si>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</si>
  <si>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</si>
  <si>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</si>
  <si>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</si>
  <si>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</si>
  <si>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2013 según datos del Padrón Municipal de INE</t>
  </si>
  <si>
    <t>PADRON MUNICIPAL 1/1/2013</t>
  </si>
  <si>
    <t>Datos Actualizados a 17 Enero 2014</t>
  </si>
  <si>
    <t>Población de la provincia de  Badajoz  y Población en Edad Económicamente Activa a 1 de Enero de 2013 según datos del Padrón Municipal de INE</t>
  </si>
  <si>
    <t>PADRON MUNICIAPAL 1/1/2013</t>
  </si>
  <si>
    <t>Población de la provincia de  Cáceres  y Población en Edad Económicamente Activa a 1 de Enero de 2013 según datos del Padrón Municipal de INE</t>
  </si>
  <si>
    <t>PADRÓN MUNICIPAL 1/1/2013</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</si>
  <si>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</si>
  <si>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</si>
  <si>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3 Enero 2014</t>
  </si>
  <si>
    <t>Desempleo en relación con la Población en Edad Económicamente Activa durante el 2014 de la ciudad de Badajoz, provincias extremeñas, Extremadura y España disgregado por sexos.</t>
  </si>
  <si>
    <t>Evolución durante el 2014 del Desempleo relacionado con la PEEA a nivel local, provincial, regional y nacional. Fuente: Elaboración propia a partir de datos del Observatorio del Empleo del SEXPE (datos locales), SEPE (datos provinciales, regionales y nacionales) y del INE (Padrón Estadístico)</t>
  </si>
  <si>
    <t>Evolución de la EPA durante el 2014 a nivel provincial, regional y nacional Fuente: Elaboración propia a partir de datos del INE (Encuesta de Población Activa)</t>
  </si>
  <si>
    <t>Encuesta de Población Activa del Instituto Nacional de Estadistica para los Cuatro Trimestres de 2014 en las provincias extremeñas, Extremadura y España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</si>
</sst>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s>
  <fonts count="62">
    <font>
      <sz val="11"/>
      <color theme="1"/>
      <name val="Calibri"/>
      <family val="2"/>
    </font>
    <font>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sz val="10"/>
      <name val="Arial"/>
      <family val="2"/>
    </font>
    <font>
      <sz val="12"/>
      <name val="Arial"/>
      <family val="2"/>
    </font>
    <font>
      <sz val="11"/>
      <color indexed="8"/>
      <name val="Arial"/>
      <family val="2"/>
    </font>
    <font>
      <sz val="10"/>
      <color indexed="8"/>
      <name val="Calibri"/>
      <family val="2"/>
    </font>
    <font>
      <sz val="10"/>
      <color indexed="8"/>
      <name val="Agency FB"/>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9.2"/>
      <color indexed="8"/>
      <name val="Agency FB"/>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3">
    <xf numFmtId="0" fontId="0" fillId="0" borderId="0" xfId="0" applyFont="1" applyAlignment="1">
      <alignment/>
    </xf>
    <xf numFmtId="0" fontId="51" fillId="0" borderId="10" xfId="0" applyFont="1" applyFill="1" applyBorder="1" applyAlignment="1">
      <alignment/>
    </xf>
    <xf numFmtId="3" fontId="52" fillId="0" borderId="10" xfId="0" applyNumberFormat="1" applyFont="1" applyFill="1" applyBorder="1" applyAlignment="1">
      <alignment/>
    </xf>
    <xf numFmtId="0" fontId="52" fillId="0" borderId="10" xfId="0" applyFont="1" applyFill="1" applyBorder="1" applyAlignment="1">
      <alignment/>
    </xf>
    <xf numFmtId="0" fontId="53"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1" fillId="0" borderId="10" xfId="0" applyFont="1" applyBorder="1" applyAlignment="1">
      <alignment/>
    </xf>
    <xf numFmtId="3" fontId="51" fillId="0" borderId="10" xfId="0" applyNumberFormat="1" applyFont="1" applyBorder="1" applyAlignment="1">
      <alignment/>
    </xf>
    <xf numFmtId="0" fontId="52"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2" fillId="0" borderId="10" xfId="0" applyFont="1" applyBorder="1" applyAlignment="1">
      <alignment/>
    </xf>
    <xf numFmtId="0" fontId="52"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2"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2"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Fill="1" applyBorder="1" applyAlignment="1">
      <alignment horizontal="center"/>
    </xf>
    <xf numFmtId="3" fontId="0" fillId="0" borderId="0" xfId="0" applyNumberFormat="1" applyAlignment="1">
      <alignment/>
    </xf>
    <xf numFmtId="0" fontId="0" fillId="0" borderId="0" xfId="0" applyAlignment="1">
      <alignment/>
    </xf>
    <xf numFmtId="0" fontId="52" fillId="0" borderId="0" xfId="0" applyFont="1" applyAlignment="1">
      <alignment/>
    </xf>
    <xf numFmtId="3" fontId="52" fillId="0" borderId="10" xfId="0" applyNumberFormat="1" applyFont="1" applyBorder="1" applyAlignment="1">
      <alignment/>
    </xf>
    <xf numFmtId="0" fontId="51"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2" fillId="0" borderId="0" xfId="0" applyFont="1" applyAlignment="1">
      <alignment/>
    </xf>
    <xf numFmtId="0" fontId="51" fillId="0" borderId="0" xfId="0" applyFont="1" applyAlignment="1">
      <alignment/>
    </xf>
    <xf numFmtId="0" fontId="52"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2" fillId="0" borderId="0" xfId="0" applyNumberFormat="1" applyFont="1" applyBorder="1" applyAlignment="1">
      <alignment/>
    </xf>
    <xf numFmtId="0" fontId="0" fillId="0" borderId="0" xfId="0" applyBorder="1" applyAlignment="1">
      <alignment/>
    </xf>
    <xf numFmtId="0" fontId="51" fillId="0" borderId="0" xfId="0" applyFont="1" applyBorder="1" applyAlignment="1">
      <alignment/>
    </xf>
    <xf numFmtId="0" fontId="53" fillId="0" borderId="10" xfId="0" applyFont="1" applyBorder="1" applyAlignment="1">
      <alignment horizontal="center"/>
    </xf>
    <xf numFmtId="0" fontId="53" fillId="0" borderId="11" xfId="0" applyFont="1" applyBorder="1" applyAlignment="1">
      <alignment vertical="center"/>
    </xf>
    <xf numFmtId="0" fontId="53" fillId="0" borderId="10" xfId="0" applyFont="1" applyBorder="1" applyAlignment="1">
      <alignment vertical="center"/>
    </xf>
    <xf numFmtId="10" fontId="51" fillId="0" borderId="10" xfId="0" applyNumberFormat="1" applyFont="1" applyBorder="1" applyAlignment="1">
      <alignment/>
    </xf>
    <xf numFmtId="0" fontId="53" fillId="0" borderId="0" xfId="0" applyFont="1" applyBorder="1" applyAlignment="1">
      <alignment horizontal="center" vertical="center"/>
    </xf>
    <xf numFmtId="10" fontId="0" fillId="0" borderId="0" xfId="0" applyNumberFormat="1" applyAlignment="1">
      <alignment/>
    </xf>
    <xf numFmtId="3" fontId="60" fillId="0" borderId="10" xfId="0" applyNumberFormat="1" applyFont="1" applyBorder="1" applyAlignment="1">
      <alignment/>
    </xf>
    <xf numFmtId="3" fontId="7" fillId="0" borderId="10" xfId="53" applyNumberFormat="1" applyFont="1" applyBorder="1">
      <alignment/>
      <protection/>
    </xf>
    <xf numFmtId="3" fontId="7" fillId="0" borderId="10" xfId="52" applyNumberFormat="1" applyFont="1" applyBorder="1">
      <alignment/>
      <protection/>
    </xf>
    <xf numFmtId="164" fontId="8" fillId="34" borderId="11" xfId="52" applyNumberFormat="1" applyFont="1" applyFill="1" applyBorder="1" applyAlignment="1">
      <alignment vertical="center"/>
      <protection/>
    </xf>
    <xf numFmtId="0" fontId="53" fillId="0" borderId="10" xfId="0" applyFont="1" applyBorder="1" applyAlignment="1">
      <alignment horizontal="center"/>
    </xf>
    <xf numFmtId="0" fontId="61" fillId="0" borderId="0" xfId="0" applyFont="1" applyAlignment="1">
      <alignment horizontal="left" wrapText="1"/>
    </xf>
    <xf numFmtId="0" fontId="56" fillId="0" borderId="0" xfId="0" applyFont="1" applyBorder="1" applyAlignment="1">
      <alignment horizontal="center" vertical="top" wrapText="1"/>
    </xf>
    <xf numFmtId="49" fontId="52" fillId="0" borderId="10" xfId="0" applyNumberFormat="1" applyFont="1" applyBorder="1" applyAlignment="1">
      <alignment horizontal="center"/>
    </xf>
    <xf numFmtId="0" fontId="53" fillId="0" borderId="10" xfId="0" applyFont="1" applyBorder="1" applyAlignment="1">
      <alignment horizontal="center"/>
    </xf>
    <xf numFmtId="0" fontId="52" fillId="0" borderId="11" xfId="0" applyFont="1" applyBorder="1" applyAlignment="1">
      <alignment horizontal="center"/>
    </xf>
    <xf numFmtId="0" fontId="52" fillId="0" borderId="12" xfId="0" applyFont="1" applyBorder="1" applyAlignment="1">
      <alignment horizontal="center"/>
    </xf>
    <xf numFmtId="0" fontId="52"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1" xfId="0"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wrapText="1"/>
    </xf>
    <xf numFmtId="0" fontId="5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49"/>
          <c:w val="0.992"/>
          <c:h val="0.95175"/>
        </c:manualLayout>
      </c:layout>
      <c:lineChart>
        <c:grouping val="standard"/>
        <c:varyColors val="0"/>
        <c:ser>
          <c:idx val="0"/>
          <c:order val="0"/>
          <c:tx>
            <c:strRef>
              <c:f>PEEA!$B$25</c:f>
              <c:strCache>
                <c:ptCount val="1"/>
                <c:pt idx="0">
                  <c:v>Ciudad de Badajoz</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PEEA!$A$26:$A$37</c:f>
              <c:strCache/>
            </c:strRef>
          </c:cat>
          <c:val>
            <c:numRef>
              <c:f>PEEA!$B$26:$B$37</c:f>
              <c:numCache/>
            </c:numRef>
          </c:val>
          <c:smooth val="0"/>
        </c:ser>
        <c:ser>
          <c:idx val="1"/>
          <c:order val="1"/>
          <c:tx>
            <c:strRef>
              <c:f>PEEA!$C$25</c:f>
              <c:strCache>
                <c:ptCount val="1"/>
                <c:pt idx="0">
                  <c:v>Provincia Badajoz</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PEEA!$A$26:$A$37</c:f>
              <c:strCache/>
            </c:strRef>
          </c:cat>
          <c:val>
            <c:numRef>
              <c:f>PEEA!$C$26:$C$37</c:f>
              <c:numCache/>
            </c:numRef>
          </c:val>
          <c:smooth val="0"/>
        </c:ser>
        <c:ser>
          <c:idx val="2"/>
          <c:order val="2"/>
          <c:tx>
            <c:strRef>
              <c:f>PEEA!$D$25</c:f>
              <c:strCache>
                <c:ptCount val="1"/>
                <c:pt idx="0">
                  <c:v>Provincia Cáceres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PEEA!$A$26:$A$37</c:f>
              <c:strCache/>
            </c:strRef>
          </c:cat>
          <c:val>
            <c:numRef>
              <c:f>PEEA!$D$26:$D$37</c:f>
              <c:numCache/>
            </c:numRef>
          </c:val>
          <c:smooth val="0"/>
        </c:ser>
        <c:ser>
          <c:idx val="3"/>
          <c:order val="3"/>
          <c:tx>
            <c:strRef>
              <c:f>PEEA!$E$25</c:f>
              <c:strCache>
                <c:ptCount val="1"/>
                <c:pt idx="0">
                  <c:v>Extremadura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PEEA!$A$26:$A$37</c:f>
              <c:strCache/>
            </c:strRef>
          </c:cat>
          <c:val>
            <c:numRef>
              <c:f>PEEA!$E$26:$E$37</c:f>
              <c:numCache/>
            </c:numRef>
          </c:val>
          <c:smooth val="0"/>
        </c:ser>
        <c:ser>
          <c:idx val="4"/>
          <c:order val="4"/>
          <c:tx>
            <c:strRef>
              <c:f>PEEA!$F$25</c:f>
              <c:strCache>
                <c:ptCount val="1"/>
                <c:pt idx="0">
                  <c:v>España</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PEEA!$A$26:$A$37</c:f>
              <c:strCache/>
            </c:strRef>
          </c:cat>
          <c:val>
            <c:numRef>
              <c:f>PEEA!$F$26:$F$37</c:f>
              <c:numCache/>
            </c:numRef>
          </c:val>
          <c:smooth val="0"/>
        </c:ser>
        <c:marker val="1"/>
        <c:axId val="38310189"/>
        <c:axId val="9247382"/>
      </c:lineChart>
      <c:catAx>
        <c:axId val="383101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247382"/>
        <c:crosses val="autoZero"/>
        <c:auto val="1"/>
        <c:lblOffset val="100"/>
        <c:tickLblSkip val="1"/>
        <c:noMultiLvlLbl val="0"/>
      </c:catAx>
      <c:valAx>
        <c:axId val="9247382"/>
        <c:scaling>
          <c:orientation val="minMax"/>
          <c:max val="0.22"/>
          <c:min val="0.1200000000000000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310189"/>
        <c:crossesAt val="1"/>
        <c:crossBetween val="between"/>
        <c:dispUnits/>
        <c:majorUnit val="0.020000000000000007"/>
      </c:valAx>
      <c:spPr>
        <a:solidFill>
          <a:srgbClr val="FFFFFF"/>
        </a:solidFill>
        <a:ln w="3175">
          <a:noFill/>
        </a:ln>
      </c:spPr>
    </c:plotArea>
    <c:legend>
      <c:legendPos val="t"/>
      <c:layout>
        <c:manualLayout>
          <c:xMode val="edge"/>
          <c:yMode val="edge"/>
          <c:x val="0.0135"/>
          <c:y val="0"/>
          <c:w val="0.968"/>
          <c:h val="0.09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935"/>
          <c:w val="0.96725"/>
          <c:h val="0.929"/>
        </c:manualLayout>
      </c:layout>
      <c:lineChart>
        <c:grouping val="standard"/>
        <c:varyColors val="0"/>
        <c:ser>
          <c:idx val="0"/>
          <c:order val="0"/>
          <c:tx>
            <c:strRef>
              <c:f>EPA!$A$19</c:f>
              <c:strCache>
                <c:ptCount val="1"/>
                <c:pt idx="0">
                  <c:v>Provincia Badajoz</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EPA!$B$18:$E$18</c:f>
              <c:strCache/>
            </c:strRef>
          </c:cat>
          <c:val>
            <c:numRef>
              <c:f>EPA!$B$19:$E$19</c:f>
              <c:numCache/>
            </c:numRef>
          </c:val>
          <c:smooth val="0"/>
        </c:ser>
        <c:ser>
          <c:idx val="1"/>
          <c:order val="1"/>
          <c:tx>
            <c:strRef>
              <c:f>EPA!$A$20</c:f>
              <c:strCache>
                <c:ptCount val="1"/>
                <c:pt idx="0">
                  <c:v>Provincia Cáceres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EPA!$B$18:$E$18</c:f>
              <c:strCache/>
            </c:strRef>
          </c:cat>
          <c:val>
            <c:numRef>
              <c:f>EPA!$B$20:$E$20</c:f>
              <c:numCache/>
            </c:numRef>
          </c:val>
          <c:smooth val="0"/>
        </c:ser>
        <c:ser>
          <c:idx val="2"/>
          <c:order val="2"/>
          <c:tx>
            <c:strRef>
              <c:f>EPA!$A$21</c:f>
              <c:strCache>
                <c:ptCount val="1"/>
                <c:pt idx="0">
                  <c:v>Extremadura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EPA!$B$18:$E$18</c:f>
              <c:strCache/>
            </c:strRef>
          </c:cat>
          <c:val>
            <c:numRef>
              <c:f>EPA!$B$21:$E$21</c:f>
              <c:numCache/>
            </c:numRef>
          </c:val>
          <c:smooth val="0"/>
        </c:ser>
        <c:ser>
          <c:idx val="3"/>
          <c:order val="3"/>
          <c:tx>
            <c:strRef>
              <c:f>EPA!$A$22</c:f>
              <c:strCache>
                <c:ptCount val="1"/>
                <c:pt idx="0">
                  <c:v>España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EPA!$B$18:$E$18</c:f>
              <c:strCache/>
            </c:strRef>
          </c:cat>
          <c:val>
            <c:numRef>
              <c:f>EPA!$B$22:$E$22</c:f>
              <c:numCache/>
            </c:numRef>
          </c:val>
          <c:smooth val="0"/>
        </c:ser>
        <c:marker val="1"/>
        <c:axId val="16117575"/>
        <c:axId val="10840448"/>
      </c:lineChart>
      <c:catAx>
        <c:axId val="161175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840448"/>
        <c:crosses val="autoZero"/>
        <c:auto val="1"/>
        <c:lblOffset val="100"/>
        <c:tickLblSkip val="1"/>
        <c:noMultiLvlLbl val="0"/>
      </c:catAx>
      <c:valAx>
        <c:axId val="10840448"/>
        <c:scaling>
          <c:orientation val="minMax"/>
          <c:max val="0.36000000000000004"/>
          <c:min val="0.2"/>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117575"/>
        <c:crossesAt val="1"/>
        <c:crossBetween val="between"/>
        <c:dispUnits/>
      </c:valAx>
      <c:spPr>
        <a:solidFill>
          <a:srgbClr val="FFFFFF"/>
        </a:solidFill>
        <a:ln w="3175">
          <a:noFill/>
        </a:ln>
      </c:spPr>
    </c:plotArea>
    <c:legend>
      <c:legendPos val="t"/>
      <c:layout>
        <c:manualLayout>
          <c:xMode val="edge"/>
          <c:yMode val="edge"/>
          <c:x val="0.0595"/>
          <c:y val="0.01075"/>
          <c:w val="0.87475"/>
          <c:h val="0.07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23</xdr:row>
      <xdr:rowOff>28575</xdr:rowOff>
    </xdr:from>
    <xdr:to>
      <xdr:col>13</xdr:col>
      <xdr:colOff>361950</xdr:colOff>
      <xdr:row>36</xdr:row>
      <xdr:rowOff>104775</xdr:rowOff>
    </xdr:to>
    <xdr:graphicFrame>
      <xdr:nvGraphicFramePr>
        <xdr:cNvPr id="1" name="1 Gráfico"/>
        <xdr:cNvGraphicFramePr/>
      </xdr:nvGraphicFramePr>
      <xdr:xfrm>
        <a:off x="5924550" y="4819650"/>
        <a:ext cx="57435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15</xdr:row>
      <xdr:rowOff>66675</xdr:rowOff>
    </xdr:from>
    <xdr:to>
      <xdr:col>11</xdr:col>
      <xdr:colOff>381000</xdr:colOff>
      <xdr:row>28</xdr:row>
      <xdr:rowOff>104775</xdr:rowOff>
    </xdr:to>
    <xdr:graphicFrame>
      <xdr:nvGraphicFramePr>
        <xdr:cNvPr id="1" name="1 Gráfico"/>
        <xdr:cNvGraphicFramePr/>
      </xdr:nvGraphicFramePr>
      <xdr:xfrm>
        <a:off x="5124450" y="3133725"/>
        <a:ext cx="4572000" cy="2733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ta\Div%20Euroasesoria\Proyectos\Proyecto%20046%20Pacto%20Empleo%202011\03%20Acciones\12%20Informe%20Permanente%20ML\Datos%202014\01%20Enero%202014\PEEA-EPA%202014%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PEEA Badajoz Ciudad"/>
      <sheetName val="PEEA Provincia Badajoz"/>
      <sheetName val="PEEA Provincia Cáceres"/>
      <sheetName val="PEEA Extremadura"/>
      <sheetName val="PEEA España"/>
      <sheetName val="PEEA-EPA"/>
    </sheetNames>
    <sheetDataSet>
      <sheetData sheetId="1">
        <row r="27">
          <cell r="E27">
            <v>50705</v>
          </cell>
          <cell r="F27">
            <v>51579</v>
          </cell>
          <cell r="G27">
            <v>102284</v>
          </cell>
        </row>
      </sheetData>
      <sheetData sheetId="2">
        <row r="28">
          <cell r="E28">
            <v>233339</v>
          </cell>
          <cell r="F28">
            <v>223381</v>
          </cell>
          <cell r="G28">
            <v>456720</v>
          </cell>
        </row>
      </sheetData>
      <sheetData sheetId="3">
        <row r="27">
          <cell r="E27">
            <v>136118</v>
          </cell>
          <cell r="F27">
            <v>128370</v>
          </cell>
          <cell r="G27">
            <v>264488</v>
          </cell>
        </row>
      </sheetData>
      <sheetData sheetId="4">
        <row r="28">
          <cell r="E28">
            <v>369457</v>
          </cell>
          <cell r="F28">
            <v>351751</v>
          </cell>
          <cell r="G28">
            <v>721208</v>
          </cell>
        </row>
      </sheetData>
      <sheetData sheetId="5">
        <row r="27">
          <cell r="E27">
            <v>15771464</v>
          </cell>
          <cell r="F27">
            <v>15511589</v>
          </cell>
          <cell r="G27">
            <v>31283053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28" customWidth="1"/>
    <col min="2" max="2" width="101.421875" style="28" customWidth="1"/>
    <col min="3" max="16384" width="11.421875" style="28" customWidth="1"/>
  </cols>
  <sheetData>
    <row r="1" spans="1:33" ht="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3" ht="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s="42" customFormat="1" ht="222.75" customHeight="1">
      <c r="A4" s="40"/>
      <c r="B4" s="41" t="s">
        <v>40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90" customHeight="1">
      <c r="A5" s="39"/>
      <c r="B5" s="41" t="s">
        <v>65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ht="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ht="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ht="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ht="1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1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ht="1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1:33" ht="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ht="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ht="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ht="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ht="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ht="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ht="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ht="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3" ht="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ht="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ht="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8" spans="1:33" ht="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29" spans="1:33" ht="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row>
    <row r="30" spans="1:33" ht="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ht="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row r="32" spans="1:33" ht="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ht="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ht="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3" ht="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ht="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ht="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ht="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ht="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ht="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ht="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ht="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1:33"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row>
    <row r="51" spans="1:33"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row>
    <row r="53" spans="1:33"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3"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1:33"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row>
    <row r="68" spans="1:33"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1:33"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1:33"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1:33"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1:33"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row>
    <row r="76" spans="1:33"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row>
    <row r="78" spans="1:33"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row>
    <row r="79" spans="1:33"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row>
    <row r="80" spans="1:33"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row>
    <row r="81" spans="1:33"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row>
    <row r="82" spans="1:33"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row>
    <row r="83" spans="1:33"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row>
    <row r="84" spans="1:33"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row>
    <row r="86" spans="1:33"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row>
    <row r="87" spans="1:33"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row>
    <row r="88" spans="1:33"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row>
    <row r="90" spans="1:33"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row>
    <row r="92" spans="1:33"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row r="93" spans="1:33"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row>
    <row r="94" spans="1:33"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row>
    <row r="95" spans="1:33"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row>
    <row r="97" spans="1:33"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33"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ht="1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ht="1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ht="1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ht="1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ht="1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ht="1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ht="1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ht="1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ht="1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ht="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ht="1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33" ht="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33" ht="1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33" ht="1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33" ht="1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8" customWidth="1"/>
    <col min="2" max="7" width="11.421875" style="28" customWidth="1"/>
    <col min="8" max="8" width="18.421875" style="36" customWidth="1"/>
    <col min="9" max="9" width="11.421875" style="36" customWidth="1"/>
    <col min="10" max="16384" width="11.421875" style="28" customWidth="1"/>
  </cols>
  <sheetData>
    <row r="1" spans="1:15" ht="15.75">
      <c r="A1" s="29" t="s">
        <v>64</v>
      </c>
      <c r="B1" s="29"/>
      <c r="C1" s="29"/>
      <c r="D1" s="29"/>
      <c r="E1" s="29"/>
      <c r="F1" s="29"/>
      <c r="G1" s="29"/>
      <c r="J1" s="29"/>
      <c r="K1" s="29"/>
      <c r="L1" s="29"/>
      <c r="M1" s="29"/>
      <c r="N1" s="29"/>
      <c r="O1" s="29"/>
    </row>
    <row r="3" spans="1:9" ht="15" customHeight="1">
      <c r="A3" s="57" t="s">
        <v>66</v>
      </c>
      <c r="B3" s="57"/>
      <c r="C3" s="57"/>
      <c r="D3" s="57"/>
      <c r="E3" s="57"/>
      <c r="F3" s="57"/>
      <c r="G3" s="57"/>
      <c r="H3" s="57"/>
      <c r="I3" s="57"/>
    </row>
    <row r="4" spans="1:9" ht="15">
      <c r="A4" s="57"/>
      <c r="B4" s="57"/>
      <c r="C4" s="57"/>
      <c r="D4" s="57"/>
      <c r="E4" s="57"/>
      <c r="F4" s="57"/>
      <c r="G4" s="57"/>
      <c r="H4" s="57"/>
      <c r="I4" s="57"/>
    </row>
    <row r="5" spans="10:15" ht="15.75">
      <c r="J5" s="58"/>
      <c r="K5" s="58"/>
      <c r="L5" s="58"/>
      <c r="M5" s="58"/>
      <c r="N5" s="58"/>
      <c r="O5" s="58"/>
    </row>
    <row r="6" spans="10:15" ht="15.75">
      <c r="J6" s="14"/>
      <c r="K6" s="15"/>
      <c r="L6" s="10"/>
      <c r="M6" s="15"/>
      <c r="N6" s="16"/>
      <c r="O6" s="17"/>
    </row>
    <row r="7" spans="2:15" ht="15.75">
      <c r="B7" s="59" t="s">
        <v>67</v>
      </c>
      <c r="C7" s="59"/>
      <c r="D7" s="59"/>
      <c r="E7" s="60" t="s">
        <v>23</v>
      </c>
      <c r="F7" s="60"/>
      <c r="G7" s="60"/>
      <c r="J7" s="14"/>
      <c r="K7" s="15"/>
      <c r="L7" s="10"/>
      <c r="M7" s="15"/>
      <c r="N7" s="16"/>
      <c r="O7" s="17"/>
    </row>
    <row r="8" spans="1:15" ht="15.75">
      <c r="A8" s="9" t="s">
        <v>0</v>
      </c>
      <c r="B8" s="9" t="s">
        <v>20</v>
      </c>
      <c r="C8" s="9" t="s">
        <v>21</v>
      </c>
      <c r="D8" s="9" t="s">
        <v>19</v>
      </c>
      <c r="E8" s="26" t="s">
        <v>20</v>
      </c>
      <c r="F8" s="26" t="s">
        <v>24</v>
      </c>
      <c r="G8" s="26" t="s">
        <v>19</v>
      </c>
      <c r="J8" s="14"/>
      <c r="K8" s="15"/>
      <c r="L8" s="10"/>
      <c r="M8" s="15"/>
      <c r="N8" s="16"/>
      <c r="O8" s="17"/>
    </row>
    <row r="9" spans="1:15" ht="15.75">
      <c r="A9" s="12" t="s">
        <v>1</v>
      </c>
      <c r="B9" s="52">
        <v>4541</v>
      </c>
      <c r="C9" s="52">
        <v>4144</v>
      </c>
      <c r="D9" s="30">
        <f>B9+C9</f>
        <v>8685</v>
      </c>
      <c r="E9" s="7"/>
      <c r="F9" s="7"/>
      <c r="G9" s="30"/>
      <c r="J9" s="19"/>
      <c r="K9" s="15"/>
      <c r="L9" s="10"/>
      <c r="M9" s="15"/>
      <c r="N9" s="16"/>
      <c r="O9" s="17"/>
    </row>
    <row r="10" spans="1:15" ht="15.75">
      <c r="A10" s="18" t="s">
        <v>2</v>
      </c>
      <c r="B10" s="52">
        <v>4335</v>
      </c>
      <c r="C10" s="52">
        <v>4084</v>
      </c>
      <c r="D10" s="30">
        <f aca="true" t="shared" si="0" ref="D10:D27">B10+C10</f>
        <v>8419</v>
      </c>
      <c r="E10" s="7"/>
      <c r="F10" s="7"/>
      <c r="G10" s="30"/>
      <c r="J10" s="19"/>
      <c r="K10" s="15"/>
      <c r="L10" s="10"/>
      <c r="M10" s="15"/>
      <c r="N10" s="16"/>
      <c r="O10" s="17"/>
    </row>
    <row r="11" spans="1:15" ht="15.75">
      <c r="A11" s="18" t="s">
        <v>3</v>
      </c>
      <c r="B11" s="52">
        <v>4827</v>
      </c>
      <c r="C11" s="52">
        <v>4617</v>
      </c>
      <c r="D11" s="30">
        <f t="shared" si="0"/>
        <v>9444</v>
      </c>
      <c r="E11" s="7"/>
      <c r="F11" s="7"/>
      <c r="G11" s="30"/>
      <c r="J11" s="19"/>
      <c r="K11" s="15"/>
      <c r="L11" s="10"/>
      <c r="M11" s="15"/>
      <c r="N11" s="16"/>
      <c r="O11" s="17"/>
    </row>
    <row r="12" spans="1:15" ht="15.75">
      <c r="A12" s="12" t="s">
        <v>4</v>
      </c>
      <c r="B12" s="52">
        <v>3279</v>
      </c>
      <c r="C12" s="52">
        <v>3192</v>
      </c>
      <c r="D12" s="30">
        <f t="shared" si="0"/>
        <v>6471</v>
      </c>
      <c r="E12" s="8">
        <f>B12</f>
        <v>3279</v>
      </c>
      <c r="F12" s="8">
        <f>C12</f>
        <v>3192</v>
      </c>
      <c r="G12" s="30">
        <f aca="true" t="shared" si="1" ref="G12:G21">E12+F12</f>
        <v>6471</v>
      </c>
      <c r="J12" s="19"/>
      <c r="K12" s="15"/>
      <c r="L12" s="10"/>
      <c r="M12" s="15"/>
      <c r="N12" s="16"/>
      <c r="O12" s="17"/>
    </row>
    <row r="13" spans="1:15" ht="15.75">
      <c r="A13" s="12" t="s">
        <v>5</v>
      </c>
      <c r="B13" s="52">
        <v>4737</v>
      </c>
      <c r="C13" s="52">
        <v>4459</v>
      </c>
      <c r="D13" s="30">
        <f t="shared" si="0"/>
        <v>9196</v>
      </c>
      <c r="E13" s="8">
        <f aca="true" t="shared" si="2" ref="E13:F21">B13</f>
        <v>4737</v>
      </c>
      <c r="F13" s="8">
        <f t="shared" si="2"/>
        <v>4459</v>
      </c>
      <c r="G13" s="30">
        <f t="shared" si="1"/>
        <v>9196</v>
      </c>
      <c r="J13" s="14"/>
      <c r="K13" s="15"/>
      <c r="L13" s="10"/>
      <c r="M13" s="15"/>
      <c r="N13" s="16"/>
      <c r="O13" s="17"/>
    </row>
    <row r="14" spans="1:15" ht="15.75">
      <c r="A14" s="12" t="s">
        <v>6</v>
      </c>
      <c r="B14" s="52">
        <v>5183</v>
      </c>
      <c r="C14" s="52">
        <v>5113</v>
      </c>
      <c r="D14" s="30">
        <f t="shared" si="0"/>
        <v>10296</v>
      </c>
      <c r="E14" s="8">
        <f t="shared" si="2"/>
        <v>5183</v>
      </c>
      <c r="F14" s="8">
        <f t="shared" si="2"/>
        <v>5113</v>
      </c>
      <c r="G14" s="30">
        <f t="shared" si="1"/>
        <v>10296</v>
      </c>
      <c r="J14" s="14"/>
      <c r="K14" s="15"/>
      <c r="L14" s="10"/>
      <c r="M14" s="15"/>
      <c r="N14" s="16"/>
      <c r="O14" s="17"/>
    </row>
    <row r="15" spans="1:15" ht="15.75">
      <c r="A15" s="12" t="s">
        <v>7</v>
      </c>
      <c r="B15" s="52">
        <v>5966</v>
      </c>
      <c r="C15" s="52">
        <v>6032</v>
      </c>
      <c r="D15" s="30">
        <f t="shared" si="0"/>
        <v>11998</v>
      </c>
      <c r="E15" s="8">
        <f t="shared" si="2"/>
        <v>5966</v>
      </c>
      <c r="F15" s="8">
        <f t="shared" si="2"/>
        <v>6032</v>
      </c>
      <c r="G15" s="30">
        <f t="shared" si="1"/>
        <v>11998</v>
      </c>
      <c r="J15" s="20"/>
      <c r="K15" s="15"/>
      <c r="L15" s="10"/>
      <c r="M15" s="15"/>
      <c r="N15" s="16"/>
      <c r="O15" s="17"/>
    </row>
    <row r="16" spans="1:15" ht="15.75">
      <c r="A16" s="12" t="s">
        <v>8</v>
      </c>
      <c r="B16" s="52">
        <v>6555</v>
      </c>
      <c r="C16" s="52">
        <v>6424</v>
      </c>
      <c r="D16" s="30">
        <f t="shared" si="0"/>
        <v>12979</v>
      </c>
      <c r="E16" s="8">
        <f t="shared" si="2"/>
        <v>6555</v>
      </c>
      <c r="F16" s="8">
        <f t="shared" si="2"/>
        <v>6424</v>
      </c>
      <c r="G16" s="30">
        <f t="shared" si="1"/>
        <v>12979</v>
      </c>
      <c r="J16" s="10"/>
      <c r="K16" s="15"/>
      <c r="L16" s="10"/>
      <c r="M16" s="15"/>
      <c r="N16" s="16"/>
      <c r="O16" s="17"/>
    </row>
    <row r="17" spans="1:15" ht="15.75">
      <c r="A17" s="12" t="s">
        <v>9</v>
      </c>
      <c r="B17" s="52">
        <v>6204</v>
      </c>
      <c r="C17" s="52">
        <v>6126</v>
      </c>
      <c r="D17" s="30">
        <f t="shared" si="0"/>
        <v>12330</v>
      </c>
      <c r="E17" s="8">
        <f t="shared" si="2"/>
        <v>6204</v>
      </c>
      <c r="F17" s="8">
        <f t="shared" si="2"/>
        <v>6126</v>
      </c>
      <c r="G17" s="30">
        <f t="shared" si="1"/>
        <v>12330</v>
      </c>
      <c r="J17" s="10"/>
      <c r="K17" s="15"/>
      <c r="L17" s="10"/>
      <c r="M17" s="15"/>
      <c r="N17" s="16"/>
      <c r="O17" s="17"/>
    </row>
    <row r="18" spans="1:15" ht="15.75">
      <c r="A18" s="12" t="s">
        <v>10</v>
      </c>
      <c r="B18" s="52">
        <v>5758</v>
      </c>
      <c r="C18" s="52">
        <v>6097</v>
      </c>
      <c r="D18" s="30">
        <f t="shared" si="0"/>
        <v>11855</v>
      </c>
      <c r="E18" s="8">
        <f t="shared" si="2"/>
        <v>5758</v>
      </c>
      <c r="F18" s="8">
        <f t="shared" si="2"/>
        <v>6097</v>
      </c>
      <c r="G18" s="30">
        <f t="shared" si="1"/>
        <v>11855</v>
      </c>
      <c r="J18" s="10"/>
      <c r="K18" s="15"/>
      <c r="L18" s="10"/>
      <c r="M18" s="15"/>
      <c r="N18" s="16"/>
      <c r="O18" s="17"/>
    </row>
    <row r="19" spans="1:15" ht="15.75">
      <c r="A19" s="12" t="s">
        <v>11</v>
      </c>
      <c r="B19" s="52">
        <v>5211</v>
      </c>
      <c r="C19" s="52">
        <v>5617</v>
      </c>
      <c r="D19" s="30">
        <f t="shared" si="0"/>
        <v>10828</v>
      </c>
      <c r="E19" s="8">
        <f t="shared" si="2"/>
        <v>5211</v>
      </c>
      <c r="F19" s="8">
        <f t="shared" si="2"/>
        <v>5617</v>
      </c>
      <c r="G19" s="30">
        <f t="shared" si="1"/>
        <v>10828</v>
      </c>
      <c r="J19" s="10"/>
      <c r="K19" s="15"/>
      <c r="L19" s="10"/>
      <c r="M19" s="15"/>
      <c r="N19" s="16"/>
      <c r="O19" s="17"/>
    </row>
    <row r="20" spans="1:15" ht="15.75">
      <c r="A20" s="12" t="s">
        <v>12</v>
      </c>
      <c r="B20" s="52">
        <v>4310</v>
      </c>
      <c r="C20" s="52">
        <v>4650</v>
      </c>
      <c r="D20" s="30">
        <f t="shared" si="0"/>
        <v>8960</v>
      </c>
      <c r="E20" s="8">
        <f t="shared" si="2"/>
        <v>4310</v>
      </c>
      <c r="F20" s="8">
        <f t="shared" si="2"/>
        <v>4650</v>
      </c>
      <c r="G20" s="30">
        <f t="shared" si="1"/>
        <v>8960</v>
      </c>
      <c r="J20" s="10"/>
      <c r="K20" s="15"/>
      <c r="L20" s="10"/>
      <c r="M20" s="15"/>
      <c r="N20" s="16"/>
      <c r="O20" s="17"/>
    </row>
    <row r="21" spans="1:15" ht="15.75">
      <c r="A21" s="12" t="s">
        <v>13</v>
      </c>
      <c r="B21" s="52">
        <v>3502</v>
      </c>
      <c r="C21" s="52">
        <v>3869</v>
      </c>
      <c r="D21" s="30">
        <f t="shared" si="0"/>
        <v>7371</v>
      </c>
      <c r="E21" s="8">
        <f t="shared" si="2"/>
        <v>3502</v>
      </c>
      <c r="F21" s="8">
        <f t="shared" si="2"/>
        <v>3869</v>
      </c>
      <c r="G21" s="30">
        <f t="shared" si="1"/>
        <v>7371</v>
      </c>
      <c r="J21" s="10"/>
      <c r="K21" s="15"/>
      <c r="L21" s="10"/>
      <c r="M21" s="15"/>
      <c r="N21" s="16"/>
      <c r="O21" s="17"/>
    </row>
    <row r="22" spans="1:15" ht="15.75">
      <c r="A22" s="12" t="s">
        <v>14</v>
      </c>
      <c r="B22" s="52">
        <v>3168</v>
      </c>
      <c r="C22" s="52">
        <v>3656</v>
      </c>
      <c r="D22" s="30">
        <f t="shared" si="0"/>
        <v>6824</v>
      </c>
      <c r="E22" s="7"/>
      <c r="F22" s="7"/>
      <c r="G22" s="30"/>
      <c r="J22" s="10"/>
      <c r="K22" s="11"/>
      <c r="L22" s="10"/>
      <c r="M22" s="15"/>
      <c r="N22" s="16"/>
      <c r="O22" s="17"/>
    </row>
    <row r="23" spans="1:15" ht="15.75">
      <c r="A23" s="12" t="s">
        <v>15</v>
      </c>
      <c r="B23" s="52">
        <v>2072</v>
      </c>
      <c r="C23" s="52">
        <v>2630</v>
      </c>
      <c r="D23" s="30">
        <f t="shared" si="0"/>
        <v>4702</v>
      </c>
      <c r="E23" s="7"/>
      <c r="F23" s="7"/>
      <c r="G23" s="30"/>
      <c r="J23" s="16"/>
      <c r="K23" s="17"/>
      <c r="L23" s="16"/>
      <c r="M23" s="17"/>
      <c r="N23" s="16"/>
      <c r="O23" s="17"/>
    </row>
    <row r="24" spans="1:7" ht="15.75">
      <c r="A24" s="12" t="s">
        <v>16</v>
      </c>
      <c r="B24" s="52">
        <v>1759</v>
      </c>
      <c r="C24" s="52">
        <v>2556</v>
      </c>
      <c r="D24" s="30">
        <f t="shared" si="0"/>
        <v>4315</v>
      </c>
      <c r="E24" s="7"/>
      <c r="F24" s="7"/>
      <c r="G24" s="30"/>
    </row>
    <row r="25" spans="1:7" ht="15.75">
      <c r="A25" s="12" t="s">
        <v>17</v>
      </c>
      <c r="B25" s="52">
        <v>1305</v>
      </c>
      <c r="C25" s="52">
        <v>2393</v>
      </c>
      <c r="D25" s="30">
        <f t="shared" si="0"/>
        <v>3698</v>
      </c>
      <c r="E25" s="7"/>
      <c r="F25" s="7"/>
      <c r="G25" s="30"/>
    </row>
    <row r="26" spans="1:7" ht="15" customHeight="1">
      <c r="A26" s="12" t="s">
        <v>18</v>
      </c>
      <c r="B26" s="52">
        <v>617</v>
      </c>
      <c r="C26" s="52">
        <v>1633</v>
      </c>
      <c r="D26" s="30">
        <f t="shared" si="0"/>
        <v>2250</v>
      </c>
      <c r="E26" s="7"/>
      <c r="F26" s="7"/>
      <c r="G26" s="30"/>
    </row>
    <row r="27" spans="1:7" ht="15.75">
      <c r="A27" s="12" t="s">
        <v>19</v>
      </c>
      <c r="B27" s="30">
        <f>SUM(B9:B26)</f>
        <v>73329</v>
      </c>
      <c r="C27" s="30">
        <f>SUM(C9:C26)</f>
        <v>77292</v>
      </c>
      <c r="D27" s="30">
        <f t="shared" si="0"/>
        <v>150621</v>
      </c>
      <c r="E27" s="30">
        <f>SUM(E9:E26)</f>
        <v>50705</v>
      </c>
      <c r="F27" s="30">
        <f>SUM(F9:F26)</f>
        <v>51579</v>
      </c>
      <c r="G27" s="30">
        <f>SUM(G9:G26)</f>
        <v>102284</v>
      </c>
    </row>
    <row r="30" ht="15.75">
      <c r="A30" s="21" t="s">
        <v>68</v>
      </c>
    </row>
    <row r="32" spans="1:4" ht="15.75">
      <c r="A32" s="13"/>
      <c r="B32" s="22"/>
      <c r="C32" s="22"/>
      <c r="D32" s="23"/>
    </row>
    <row r="33" ht="15" customHeight="1"/>
    <row r="37" ht="15.75">
      <c r="A37" s="21"/>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31" bestFit="1" customWidth="1"/>
    <col min="2" max="7" width="11.421875" style="31" customWidth="1"/>
    <col min="8" max="8" width="18.00390625" style="37" customWidth="1"/>
    <col min="9" max="9" width="11.421875" style="37" customWidth="1"/>
    <col min="10" max="16384" width="11.421875" style="31" customWidth="1"/>
  </cols>
  <sheetData>
    <row r="1" ht="15.75">
      <c r="A1" s="29" t="s">
        <v>64</v>
      </c>
    </row>
    <row r="2" ht="15.75">
      <c r="A2" s="29"/>
    </row>
    <row r="3" spans="1:9" ht="14.25">
      <c r="A3" s="57" t="s">
        <v>69</v>
      </c>
      <c r="B3" s="57"/>
      <c r="C3" s="57"/>
      <c r="D3" s="57"/>
      <c r="E3" s="57"/>
      <c r="F3" s="57"/>
      <c r="G3" s="57"/>
      <c r="H3" s="57"/>
      <c r="I3" s="57"/>
    </row>
    <row r="4" spans="1:9" ht="14.25">
      <c r="A4" s="57"/>
      <c r="B4" s="57"/>
      <c r="C4" s="57"/>
      <c r="D4" s="57"/>
      <c r="E4" s="57"/>
      <c r="F4" s="57"/>
      <c r="G4" s="57"/>
      <c r="H4" s="57"/>
      <c r="I4" s="57"/>
    </row>
    <row r="5" ht="15.75">
      <c r="A5" s="29"/>
    </row>
    <row r="8" spans="2:7" ht="15.75">
      <c r="B8" s="61" t="s">
        <v>70</v>
      </c>
      <c r="C8" s="62"/>
      <c r="D8" s="63"/>
      <c r="E8" s="61" t="s">
        <v>23</v>
      </c>
      <c r="F8" s="62"/>
      <c r="G8" s="63"/>
    </row>
    <row r="9" spans="1:7" ht="15.75">
      <c r="A9" s="9" t="s">
        <v>0</v>
      </c>
      <c r="B9" s="9" t="s">
        <v>20</v>
      </c>
      <c r="C9" s="9" t="s">
        <v>21</v>
      </c>
      <c r="D9" s="9" t="s">
        <v>19</v>
      </c>
      <c r="E9" s="9" t="s">
        <v>20</v>
      </c>
      <c r="F9" s="9" t="s">
        <v>22</v>
      </c>
      <c r="G9" s="9" t="s">
        <v>19</v>
      </c>
    </row>
    <row r="10" spans="1:7" ht="15.75">
      <c r="A10" s="12" t="s">
        <v>1</v>
      </c>
      <c r="B10" s="53">
        <v>17787</v>
      </c>
      <c r="C10" s="53">
        <v>16617</v>
      </c>
      <c r="D10" s="2">
        <f>B10+C10</f>
        <v>34404</v>
      </c>
      <c r="E10" s="1"/>
      <c r="F10" s="1"/>
      <c r="G10" s="3"/>
    </row>
    <row r="11" spans="1:7" ht="15.75">
      <c r="A11" s="18" t="s">
        <v>2</v>
      </c>
      <c r="B11" s="53">
        <v>17840</v>
      </c>
      <c r="C11" s="53">
        <v>17109</v>
      </c>
      <c r="D11" s="2">
        <f aca="true" t="shared" si="0" ref="D11:D28">B11+C11</f>
        <v>34949</v>
      </c>
      <c r="E11" s="1"/>
      <c r="F11" s="1"/>
      <c r="G11" s="3"/>
    </row>
    <row r="12" spans="1:7" ht="15.75">
      <c r="A12" s="18" t="s">
        <v>3</v>
      </c>
      <c r="B12" s="53">
        <v>21658</v>
      </c>
      <c r="C12" s="53">
        <v>20762</v>
      </c>
      <c r="D12" s="2">
        <f t="shared" si="0"/>
        <v>42420</v>
      </c>
      <c r="E12" s="1"/>
      <c r="F12" s="1"/>
      <c r="G12" s="3"/>
    </row>
    <row r="13" spans="1:7" ht="15.75">
      <c r="A13" s="12" t="s">
        <v>4</v>
      </c>
      <c r="B13" s="53">
        <v>15678</v>
      </c>
      <c r="C13" s="53">
        <v>14981</v>
      </c>
      <c r="D13" s="30">
        <f t="shared" si="0"/>
        <v>30659</v>
      </c>
      <c r="E13" s="8">
        <f>B13</f>
        <v>15678</v>
      </c>
      <c r="F13" s="8">
        <f>C13</f>
        <v>14981</v>
      </c>
      <c r="G13" s="30">
        <f aca="true" t="shared" si="1" ref="G13:G22">E13+F13</f>
        <v>30659</v>
      </c>
    </row>
    <row r="14" spans="1:7" ht="15.75">
      <c r="A14" s="12" t="s">
        <v>5</v>
      </c>
      <c r="B14" s="53">
        <v>22675</v>
      </c>
      <c r="C14" s="53">
        <v>21499</v>
      </c>
      <c r="D14" s="2">
        <f t="shared" si="0"/>
        <v>44174</v>
      </c>
      <c r="E14" s="8">
        <f aca="true" t="shared" si="2" ref="E14:F22">B14</f>
        <v>22675</v>
      </c>
      <c r="F14" s="8">
        <f t="shared" si="2"/>
        <v>21499</v>
      </c>
      <c r="G14" s="30">
        <f t="shared" si="1"/>
        <v>44174</v>
      </c>
    </row>
    <row r="15" spans="1:7" ht="15.75">
      <c r="A15" s="12" t="s">
        <v>6</v>
      </c>
      <c r="B15" s="53">
        <v>23601</v>
      </c>
      <c r="C15" s="53">
        <v>21934</v>
      </c>
      <c r="D15" s="2">
        <f t="shared" si="0"/>
        <v>45535</v>
      </c>
      <c r="E15" s="8">
        <f t="shared" si="2"/>
        <v>23601</v>
      </c>
      <c r="F15" s="8">
        <f t="shared" si="2"/>
        <v>21934</v>
      </c>
      <c r="G15" s="30">
        <f t="shared" si="1"/>
        <v>45535</v>
      </c>
    </row>
    <row r="16" spans="1:7" ht="15.75">
      <c r="A16" s="12" t="s">
        <v>7</v>
      </c>
      <c r="B16" s="53">
        <v>25491</v>
      </c>
      <c r="C16" s="53">
        <v>24717</v>
      </c>
      <c r="D16" s="2">
        <f t="shared" si="0"/>
        <v>50208</v>
      </c>
      <c r="E16" s="8">
        <f t="shared" si="2"/>
        <v>25491</v>
      </c>
      <c r="F16" s="8">
        <f t="shared" si="2"/>
        <v>24717</v>
      </c>
      <c r="G16" s="30">
        <f t="shared" si="1"/>
        <v>50208</v>
      </c>
    </row>
    <row r="17" spans="1:7" ht="15.75">
      <c r="A17" s="12" t="s">
        <v>8</v>
      </c>
      <c r="B17" s="53">
        <v>27146</v>
      </c>
      <c r="C17" s="53">
        <v>25775</v>
      </c>
      <c r="D17" s="2">
        <f t="shared" si="0"/>
        <v>52921</v>
      </c>
      <c r="E17" s="8">
        <f t="shared" si="2"/>
        <v>27146</v>
      </c>
      <c r="F17" s="8">
        <f t="shared" si="2"/>
        <v>25775</v>
      </c>
      <c r="G17" s="30">
        <f t="shared" si="1"/>
        <v>52921</v>
      </c>
    </row>
    <row r="18" spans="1:7" ht="15.75">
      <c r="A18" s="12" t="s">
        <v>9</v>
      </c>
      <c r="B18" s="53">
        <v>27408</v>
      </c>
      <c r="C18" s="53">
        <v>26484</v>
      </c>
      <c r="D18" s="2">
        <f t="shared" si="0"/>
        <v>53892</v>
      </c>
      <c r="E18" s="8">
        <f t="shared" si="2"/>
        <v>27408</v>
      </c>
      <c r="F18" s="8">
        <f t="shared" si="2"/>
        <v>26484</v>
      </c>
      <c r="G18" s="30">
        <f t="shared" si="1"/>
        <v>53892</v>
      </c>
    </row>
    <row r="19" spans="1:7" ht="15.75">
      <c r="A19" s="12" t="s">
        <v>10</v>
      </c>
      <c r="B19" s="53">
        <v>27951</v>
      </c>
      <c r="C19" s="53">
        <v>27254</v>
      </c>
      <c r="D19" s="2">
        <f t="shared" si="0"/>
        <v>55205</v>
      </c>
      <c r="E19" s="8">
        <f t="shared" si="2"/>
        <v>27951</v>
      </c>
      <c r="F19" s="8">
        <f t="shared" si="2"/>
        <v>27254</v>
      </c>
      <c r="G19" s="30">
        <f t="shared" si="1"/>
        <v>55205</v>
      </c>
    </row>
    <row r="20" spans="1:7" ht="15.75">
      <c r="A20" s="12" t="s">
        <v>11</v>
      </c>
      <c r="B20" s="53">
        <v>25890</v>
      </c>
      <c r="C20" s="53">
        <v>24413</v>
      </c>
      <c r="D20" s="2">
        <f t="shared" si="0"/>
        <v>50303</v>
      </c>
      <c r="E20" s="8">
        <f t="shared" si="2"/>
        <v>25890</v>
      </c>
      <c r="F20" s="8">
        <f t="shared" si="2"/>
        <v>24413</v>
      </c>
      <c r="G20" s="30">
        <f t="shared" si="1"/>
        <v>50303</v>
      </c>
    </row>
    <row r="21" spans="1:7" ht="15.75">
      <c r="A21" s="12" t="s">
        <v>12</v>
      </c>
      <c r="B21" s="53">
        <v>20074</v>
      </c>
      <c r="C21" s="53">
        <v>18957</v>
      </c>
      <c r="D21" s="2">
        <f t="shared" si="0"/>
        <v>39031</v>
      </c>
      <c r="E21" s="8">
        <f t="shared" si="2"/>
        <v>20074</v>
      </c>
      <c r="F21" s="8">
        <f t="shared" si="2"/>
        <v>18957</v>
      </c>
      <c r="G21" s="30">
        <f t="shared" si="1"/>
        <v>39031</v>
      </c>
    </row>
    <row r="22" spans="1:7" ht="15.75">
      <c r="A22" s="12" t="s">
        <v>13</v>
      </c>
      <c r="B22" s="53">
        <v>17425</v>
      </c>
      <c r="C22" s="53">
        <v>17367</v>
      </c>
      <c r="D22" s="2">
        <f t="shared" si="0"/>
        <v>34792</v>
      </c>
      <c r="E22" s="8">
        <f t="shared" si="2"/>
        <v>17425</v>
      </c>
      <c r="F22" s="8">
        <f t="shared" si="2"/>
        <v>17367</v>
      </c>
      <c r="G22" s="30">
        <f t="shared" si="1"/>
        <v>34792</v>
      </c>
    </row>
    <row r="23" spans="1:7" ht="15.75">
      <c r="A23" s="12" t="s">
        <v>14</v>
      </c>
      <c r="B23" s="53">
        <v>15826</v>
      </c>
      <c r="C23" s="53">
        <v>16762</v>
      </c>
      <c r="D23" s="2">
        <f t="shared" si="0"/>
        <v>32588</v>
      </c>
      <c r="E23" s="1"/>
      <c r="F23" s="1"/>
      <c r="G23" s="3"/>
    </row>
    <row r="24" spans="1:7" ht="15.75">
      <c r="A24" s="12" t="s">
        <v>15</v>
      </c>
      <c r="B24" s="53">
        <v>11106</v>
      </c>
      <c r="C24" s="53">
        <v>13596</v>
      </c>
      <c r="D24" s="2">
        <f t="shared" si="0"/>
        <v>24702</v>
      </c>
      <c r="E24" s="1"/>
      <c r="F24" s="1"/>
      <c r="G24" s="3"/>
    </row>
    <row r="25" spans="1:7" ht="15.75">
      <c r="A25" s="12" t="s">
        <v>16</v>
      </c>
      <c r="B25" s="53">
        <v>12254</v>
      </c>
      <c r="C25" s="53">
        <v>16135</v>
      </c>
      <c r="D25" s="2">
        <f t="shared" si="0"/>
        <v>28389</v>
      </c>
      <c r="E25" s="1"/>
      <c r="F25" s="1"/>
      <c r="G25" s="3"/>
    </row>
    <row r="26" spans="1:7" ht="15.75">
      <c r="A26" s="12" t="s">
        <v>17</v>
      </c>
      <c r="B26" s="53">
        <v>9960</v>
      </c>
      <c r="C26" s="53">
        <v>15335</v>
      </c>
      <c r="D26" s="2">
        <f t="shared" si="0"/>
        <v>25295</v>
      </c>
      <c r="E26" s="1"/>
      <c r="F26" s="1"/>
      <c r="G26" s="3"/>
    </row>
    <row r="27" spans="1:7" ht="15.75">
      <c r="A27" s="12" t="s">
        <v>18</v>
      </c>
      <c r="B27" s="53">
        <v>4526</v>
      </c>
      <c r="C27" s="53">
        <v>9736</v>
      </c>
      <c r="D27" s="2">
        <f t="shared" si="0"/>
        <v>14262</v>
      </c>
      <c r="E27" s="1"/>
      <c r="F27" s="1"/>
      <c r="G27" s="3"/>
    </row>
    <row r="28" spans="1:7" ht="15.75">
      <c r="A28" s="12" t="s">
        <v>19</v>
      </c>
      <c r="B28" s="2">
        <f>SUM(B10:B27)</f>
        <v>344296</v>
      </c>
      <c r="C28" s="2">
        <f>SUM(C10:C27)</f>
        <v>349433</v>
      </c>
      <c r="D28" s="2">
        <f t="shared" si="0"/>
        <v>693729</v>
      </c>
      <c r="E28" s="2">
        <f>SUM(E10:E27)</f>
        <v>233339</v>
      </c>
      <c r="F28" s="2">
        <f>SUM(F10:F27)</f>
        <v>223381</v>
      </c>
      <c r="G28" s="2">
        <f>SUM(G13:G22)</f>
        <v>456720</v>
      </c>
    </row>
    <row r="32" ht="14.25">
      <c r="A32" s="21" t="s">
        <v>68</v>
      </c>
    </row>
    <row r="35" spans="1:4" ht="15.75">
      <c r="A35" s="29"/>
      <c r="B35" s="29"/>
      <c r="C35" s="29"/>
      <c r="D35" s="29"/>
    </row>
    <row r="36" spans="1:4" ht="15">
      <c r="A36" s="28"/>
      <c r="B36" s="28"/>
      <c r="C36" s="28"/>
      <c r="D36" s="28"/>
    </row>
    <row r="37" spans="1:4" ht="15.75" customHeight="1">
      <c r="A37" s="43"/>
      <c r="B37" s="43"/>
      <c r="C37" s="43"/>
      <c r="D37" s="43"/>
    </row>
    <row r="38" spans="1:4" ht="15.75" customHeight="1">
      <c r="A38" s="43"/>
      <c r="B38" s="43"/>
      <c r="C38" s="43"/>
      <c r="D38" s="43"/>
    </row>
    <row r="39" spans="1:4" ht="15.75" customHeight="1">
      <c r="A39" s="43"/>
      <c r="B39" s="43"/>
      <c r="C39" s="43"/>
      <c r="D39" s="43"/>
    </row>
    <row r="40" spans="1:4" ht="15.75" customHeight="1">
      <c r="A40" s="43"/>
      <c r="B40" s="43"/>
      <c r="C40" s="43"/>
      <c r="D40" s="43"/>
    </row>
    <row r="41" spans="1:4" ht="15.75" customHeight="1">
      <c r="A41" s="43"/>
      <c r="B41" s="43"/>
      <c r="C41" s="43"/>
      <c r="D41" s="43"/>
    </row>
    <row r="42" spans="1:4" ht="15.75" customHeight="1">
      <c r="A42" s="43"/>
      <c r="B42" s="43"/>
      <c r="C42" s="43"/>
      <c r="D42" s="43"/>
    </row>
    <row r="43" spans="1:4" ht="15.75" customHeight="1">
      <c r="A43" s="43"/>
      <c r="B43" s="43"/>
      <c r="C43" s="43"/>
      <c r="D43" s="43"/>
    </row>
    <row r="44" spans="1:4" ht="15">
      <c r="A44" s="28"/>
      <c r="B44" s="27"/>
      <c r="C44" s="27"/>
      <c r="D44" s="27"/>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31" customWidth="1"/>
    <col min="2" max="7" width="11.421875" style="31" customWidth="1"/>
    <col min="8" max="8" width="20.57421875" style="38" customWidth="1"/>
    <col min="9" max="9" width="11.421875" style="38" customWidth="1"/>
    <col min="10" max="16384" width="11.421875" style="31" customWidth="1"/>
  </cols>
  <sheetData>
    <row r="1" ht="15" customHeight="1">
      <c r="A1" s="29" t="s">
        <v>64</v>
      </c>
    </row>
    <row r="2" ht="15" customHeight="1">
      <c r="A2" s="4"/>
    </row>
    <row r="3" spans="1:9" ht="15" customHeight="1">
      <c r="A3" s="57" t="s">
        <v>71</v>
      </c>
      <c r="B3" s="57"/>
      <c r="C3" s="57"/>
      <c r="D3" s="57"/>
      <c r="E3" s="57"/>
      <c r="F3" s="57"/>
      <c r="G3" s="57"/>
      <c r="H3" s="57"/>
      <c r="I3" s="57"/>
    </row>
    <row r="4" spans="1:9" ht="15" customHeight="1">
      <c r="A4" s="57"/>
      <c r="B4" s="57"/>
      <c r="C4" s="57"/>
      <c r="D4" s="57"/>
      <c r="E4" s="57"/>
      <c r="F4" s="57"/>
      <c r="G4" s="57"/>
      <c r="H4" s="57"/>
      <c r="I4" s="57"/>
    </row>
    <row r="5" ht="15" customHeight="1">
      <c r="A5" s="4"/>
    </row>
    <row r="7" spans="2:7" ht="15" customHeight="1">
      <c r="B7" s="64" t="s">
        <v>72</v>
      </c>
      <c r="C7" s="65"/>
      <c r="D7" s="66"/>
      <c r="E7" s="64" t="s">
        <v>23</v>
      </c>
      <c r="F7" s="65"/>
      <c r="G7" s="66"/>
    </row>
    <row r="8" spans="1:7" ht="15" customHeight="1">
      <c r="A8" s="56" t="s">
        <v>0</v>
      </c>
      <c r="B8" s="56" t="s">
        <v>20</v>
      </c>
      <c r="C8" s="56" t="s">
        <v>21</v>
      </c>
      <c r="D8" s="56" t="s">
        <v>19</v>
      </c>
      <c r="E8" s="56" t="s">
        <v>20</v>
      </c>
      <c r="F8" s="56" t="s">
        <v>21</v>
      </c>
      <c r="G8" s="56" t="s">
        <v>19</v>
      </c>
    </row>
    <row r="9" spans="1:7" ht="15.75">
      <c r="A9" s="5" t="s">
        <v>1</v>
      </c>
      <c r="B9" s="54">
        <v>8447</v>
      </c>
      <c r="C9" s="54">
        <v>7718</v>
      </c>
      <c r="D9" s="30">
        <f>B9+C9</f>
        <v>16165</v>
      </c>
      <c r="E9" s="8"/>
      <c r="F9" s="7"/>
      <c r="G9" s="30"/>
    </row>
    <row r="10" spans="1:7" ht="15.75">
      <c r="A10" s="6" t="s">
        <v>2</v>
      </c>
      <c r="B10" s="54">
        <v>9278</v>
      </c>
      <c r="C10" s="54">
        <v>8892</v>
      </c>
      <c r="D10" s="30">
        <f aca="true" t="shared" si="0" ref="D10:D27">B10+C10</f>
        <v>18170</v>
      </c>
      <c r="E10" s="7"/>
      <c r="F10" s="7"/>
      <c r="G10" s="30"/>
    </row>
    <row r="11" spans="1:7" ht="15.75">
      <c r="A11" s="6" t="s">
        <v>3</v>
      </c>
      <c r="B11" s="54">
        <v>11800</v>
      </c>
      <c r="C11" s="54">
        <v>11057</v>
      </c>
      <c r="D11" s="30">
        <f t="shared" si="0"/>
        <v>22857</v>
      </c>
      <c r="E11" s="7"/>
      <c r="F11" s="7"/>
      <c r="G11" s="30"/>
    </row>
    <row r="12" spans="1:7" ht="15.75">
      <c r="A12" s="5" t="s">
        <v>4</v>
      </c>
      <c r="B12" s="54">
        <v>8168</v>
      </c>
      <c r="C12" s="54">
        <v>7703</v>
      </c>
      <c r="D12" s="30">
        <f t="shared" si="0"/>
        <v>15871</v>
      </c>
      <c r="E12" s="8">
        <f>B12</f>
        <v>8168</v>
      </c>
      <c r="F12" s="8">
        <f>C12</f>
        <v>7703</v>
      </c>
      <c r="G12" s="30">
        <f aca="true" t="shared" si="1" ref="G12:G21">E12+F12</f>
        <v>15871</v>
      </c>
    </row>
    <row r="13" spans="1:7" ht="15.75">
      <c r="A13" s="5" t="s">
        <v>5</v>
      </c>
      <c r="B13" s="54">
        <v>11861</v>
      </c>
      <c r="C13" s="54">
        <v>11351</v>
      </c>
      <c r="D13" s="30">
        <f t="shared" si="0"/>
        <v>23212</v>
      </c>
      <c r="E13" s="8">
        <f aca="true" t="shared" si="2" ref="E13:F21">B13</f>
        <v>11861</v>
      </c>
      <c r="F13" s="8">
        <f t="shared" si="2"/>
        <v>11351</v>
      </c>
      <c r="G13" s="30">
        <f t="shared" si="1"/>
        <v>23212</v>
      </c>
    </row>
    <row r="14" spans="1:7" ht="15.75">
      <c r="A14" s="5" t="s">
        <v>6</v>
      </c>
      <c r="B14" s="54">
        <v>12886</v>
      </c>
      <c r="C14" s="54">
        <v>11788</v>
      </c>
      <c r="D14" s="30">
        <f t="shared" si="0"/>
        <v>24674</v>
      </c>
      <c r="E14" s="8">
        <f t="shared" si="2"/>
        <v>12886</v>
      </c>
      <c r="F14" s="8">
        <f t="shared" si="2"/>
        <v>11788</v>
      </c>
      <c r="G14" s="30">
        <f t="shared" si="1"/>
        <v>24674</v>
      </c>
    </row>
    <row r="15" spans="1:7" ht="15.75">
      <c r="A15" s="5" t="s">
        <v>7</v>
      </c>
      <c r="B15" s="54">
        <v>14244</v>
      </c>
      <c r="C15" s="54">
        <v>13262</v>
      </c>
      <c r="D15" s="30">
        <f t="shared" si="0"/>
        <v>27506</v>
      </c>
      <c r="E15" s="8">
        <f t="shared" si="2"/>
        <v>14244</v>
      </c>
      <c r="F15" s="8">
        <f t="shared" si="2"/>
        <v>13262</v>
      </c>
      <c r="G15" s="30">
        <f t="shared" si="1"/>
        <v>27506</v>
      </c>
    </row>
    <row r="16" spans="1:7" ht="15.75">
      <c r="A16" s="5" t="s">
        <v>8</v>
      </c>
      <c r="B16" s="54">
        <v>14828</v>
      </c>
      <c r="C16" s="54">
        <v>14058</v>
      </c>
      <c r="D16" s="30">
        <f t="shared" si="0"/>
        <v>28886</v>
      </c>
      <c r="E16" s="8">
        <f t="shared" si="2"/>
        <v>14828</v>
      </c>
      <c r="F16" s="8">
        <f t="shared" si="2"/>
        <v>14058</v>
      </c>
      <c r="G16" s="30">
        <f t="shared" si="1"/>
        <v>28886</v>
      </c>
    </row>
    <row r="17" spans="1:7" ht="15.75">
      <c r="A17" s="5" t="s">
        <v>9</v>
      </c>
      <c r="B17" s="54">
        <v>15638</v>
      </c>
      <c r="C17" s="54">
        <v>15156</v>
      </c>
      <c r="D17" s="30">
        <f t="shared" si="0"/>
        <v>30794</v>
      </c>
      <c r="E17" s="8">
        <f t="shared" si="2"/>
        <v>15638</v>
      </c>
      <c r="F17" s="8">
        <f t="shared" si="2"/>
        <v>15156</v>
      </c>
      <c r="G17" s="30">
        <f t="shared" si="1"/>
        <v>30794</v>
      </c>
    </row>
    <row r="18" spans="1:7" ht="15.75">
      <c r="A18" s="5" t="s">
        <v>10</v>
      </c>
      <c r="B18" s="54">
        <v>16965</v>
      </c>
      <c r="C18" s="54">
        <v>16442</v>
      </c>
      <c r="D18" s="30">
        <f t="shared" si="0"/>
        <v>33407</v>
      </c>
      <c r="E18" s="8">
        <f t="shared" si="2"/>
        <v>16965</v>
      </c>
      <c r="F18" s="8">
        <f t="shared" si="2"/>
        <v>16442</v>
      </c>
      <c r="G18" s="30">
        <f t="shared" si="1"/>
        <v>33407</v>
      </c>
    </row>
    <row r="19" spans="1:7" ht="15.75">
      <c r="A19" s="5" t="s">
        <v>11</v>
      </c>
      <c r="B19" s="54">
        <v>16841</v>
      </c>
      <c r="C19" s="54">
        <v>15492</v>
      </c>
      <c r="D19" s="30">
        <f t="shared" si="0"/>
        <v>32333</v>
      </c>
      <c r="E19" s="8">
        <f t="shared" si="2"/>
        <v>16841</v>
      </c>
      <c r="F19" s="8">
        <f t="shared" si="2"/>
        <v>15492</v>
      </c>
      <c r="G19" s="30">
        <f t="shared" si="1"/>
        <v>32333</v>
      </c>
    </row>
    <row r="20" spans="1:7" ht="15.75">
      <c r="A20" s="5" t="s">
        <v>12</v>
      </c>
      <c r="B20" s="54">
        <v>13556</v>
      </c>
      <c r="C20" s="54">
        <v>12363</v>
      </c>
      <c r="D20" s="30">
        <f t="shared" si="0"/>
        <v>25919</v>
      </c>
      <c r="E20" s="8">
        <f t="shared" si="2"/>
        <v>13556</v>
      </c>
      <c r="F20" s="8">
        <f t="shared" si="2"/>
        <v>12363</v>
      </c>
      <c r="G20" s="30">
        <f t="shared" si="1"/>
        <v>25919</v>
      </c>
    </row>
    <row r="21" spans="1:7" ht="15.75">
      <c r="A21" s="5" t="s">
        <v>13</v>
      </c>
      <c r="B21" s="54">
        <v>11131</v>
      </c>
      <c r="C21" s="54">
        <v>10755</v>
      </c>
      <c r="D21" s="30">
        <f t="shared" si="0"/>
        <v>21886</v>
      </c>
      <c r="E21" s="8">
        <f t="shared" si="2"/>
        <v>11131</v>
      </c>
      <c r="F21" s="8">
        <f t="shared" si="2"/>
        <v>10755</v>
      </c>
      <c r="G21" s="30">
        <f t="shared" si="1"/>
        <v>21886</v>
      </c>
    </row>
    <row r="22" spans="1:7" ht="15.75">
      <c r="A22" s="5" t="s">
        <v>14</v>
      </c>
      <c r="B22" s="54">
        <v>9880</v>
      </c>
      <c r="C22" s="54">
        <v>10743</v>
      </c>
      <c r="D22" s="30">
        <f t="shared" si="0"/>
        <v>20623</v>
      </c>
      <c r="E22" s="7"/>
      <c r="F22" s="7"/>
      <c r="G22" s="30"/>
    </row>
    <row r="23" spans="1:7" ht="15.75">
      <c r="A23" s="5" t="s">
        <v>15</v>
      </c>
      <c r="B23" s="54">
        <v>7977</v>
      </c>
      <c r="C23" s="54">
        <v>9214</v>
      </c>
      <c r="D23" s="30">
        <f t="shared" si="0"/>
        <v>17191</v>
      </c>
      <c r="E23" s="7"/>
      <c r="F23" s="7"/>
      <c r="G23" s="30"/>
    </row>
    <row r="24" spans="1:7" ht="15.75">
      <c r="A24" s="5" t="s">
        <v>16</v>
      </c>
      <c r="B24" s="54">
        <v>8728</v>
      </c>
      <c r="C24" s="54">
        <v>11384</v>
      </c>
      <c r="D24" s="30">
        <f t="shared" si="0"/>
        <v>20112</v>
      </c>
      <c r="E24" s="7"/>
      <c r="F24" s="7"/>
      <c r="G24" s="30"/>
    </row>
    <row r="25" spans="1:7" ht="15.75">
      <c r="A25" s="5" t="s">
        <v>17</v>
      </c>
      <c r="B25" s="54">
        <v>7647</v>
      </c>
      <c r="C25" s="54">
        <v>11375</v>
      </c>
      <c r="D25" s="30">
        <f t="shared" si="0"/>
        <v>19022</v>
      </c>
      <c r="E25" s="7"/>
      <c r="F25" s="7"/>
      <c r="G25" s="30"/>
    </row>
    <row r="26" spans="1:7" ht="15.75">
      <c r="A26" s="5" t="s">
        <v>18</v>
      </c>
      <c r="B26" s="54">
        <v>3883</v>
      </c>
      <c r="C26" s="54">
        <v>7764</v>
      </c>
      <c r="D26" s="30">
        <f t="shared" si="0"/>
        <v>11647</v>
      </c>
      <c r="E26" s="7"/>
      <c r="F26" s="7"/>
      <c r="G26" s="30"/>
    </row>
    <row r="27" spans="1:7" ht="15.75">
      <c r="A27" s="5" t="s">
        <v>19</v>
      </c>
      <c r="B27" s="30">
        <f>SUM(B9:B26)</f>
        <v>203758</v>
      </c>
      <c r="C27" s="30">
        <f>SUM(C9:C26)</f>
        <v>206517</v>
      </c>
      <c r="D27" s="30">
        <f t="shared" si="0"/>
        <v>410275</v>
      </c>
      <c r="E27" s="30">
        <f>SUM(E12:E26)</f>
        <v>136118</v>
      </c>
      <c r="F27" s="30">
        <f>SUM(F12:F26)</f>
        <v>128370</v>
      </c>
      <c r="G27" s="30">
        <f>SUM(G12:G26)</f>
        <v>264488</v>
      </c>
    </row>
    <row r="31" ht="15.75">
      <c r="A31" s="21" t="s">
        <v>68</v>
      </c>
    </row>
    <row r="33" spans="1:4" ht="15.75">
      <c r="A33" s="13"/>
      <c r="B33" s="13"/>
      <c r="C33" s="13"/>
      <c r="D33" s="13"/>
    </row>
    <row r="34" spans="1:4" ht="15" customHeight="1">
      <c r="A34" s="44"/>
      <c r="B34" s="44"/>
      <c r="C34" s="44"/>
      <c r="D34" s="44"/>
    </row>
    <row r="35" spans="1:4" ht="15.75">
      <c r="A35" s="43"/>
      <c r="B35" s="43"/>
      <c r="C35" s="43"/>
      <c r="D35" s="43"/>
    </row>
    <row r="36" spans="1:4" ht="15.75">
      <c r="A36" s="43"/>
      <c r="B36" s="43"/>
      <c r="C36" s="43"/>
      <c r="D36" s="43"/>
    </row>
    <row r="37" spans="1:4" ht="15.75">
      <c r="A37" s="43"/>
      <c r="B37" s="43"/>
      <c r="C37" s="43"/>
      <c r="D37" s="43"/>
    </row>
    <row r="38" spans="1:4" ht="15.75">
      <c r="A38" s="43"/>
      <c r="B38" s="43"/>
      <c r="C38" s="43"/>
      <c r="D38" s="43"/>
    </row>
    <row r="39" spans="1:4" ht="15.75">
      <c r="A39" s="43"/>
      <c r="B39" s="43"/>
      <c r="C39" s="43"/>
      <c r="D39" s="43"/>
    </row>
    <row r="40" spans="1:4" ht="15.75">
      <c r="A40" s="43"/>
      <c r="B40" s="43"/>
      <c r="C40" s="43"/>
      <c r="D40" s="43"/>
    </row>
    <row r="41" spans="1:4" ht="15.75">
      <c r="A41" s="43"/>
      <c r="B41" s="43"/>
      <c r="C41" s="43"/>
      <c r="D41" s="43"/>
    </row>
    <row r="42" spans="1:4" ht="15.75">
      <c r="A42" s="45"/>
      <c r="B42" s="45"/>
      <c r="C42" s="45"/>
      <c r="D42" s="45"/>
    </row>
    <row r="43" spans="1:4" ht="15.75">
      <c r="A43" s="45"/>
      <c r="B43" s="45"/>
      <c r="C43" s="45"/>
      <c r="D43" s="45"/>
    </row>
    <row r="44" spans="1:4" ht="15.75">
      <c r="A44" s="45"/>
      <c r="B44" s="45"/>
      <c r="C44" s="45"/>
      <c r="D44" s="45"/>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31" customWidth="1"/>
    <col min="2" max="4" width="12.7109375" style="31" bestFit="1" customWidth="1"/>
    <col min="5" max="7" width="11.421875" style="31" customWidth="1"/>
    <col min="8" max="8" width="18.8515625" style="37" customWidth="1"/>
    <col min="9" max="9" width="11.421875" style="37" customWidth="1"/>
    <col min="10" max="16384" width="11.421875" style="31" customWidth="1"/>
  </cols>
  <sheetData>
    <row r="1" ht="15.75">
      <c r="A1" s="29" t="s">
        <v>64</v>
      </c>
    </row>
    <row r="2" ht="15">
      <c r="A2" s="4"/>
    </row>
    <row r="3" spans="1:9" ht="14.25">
      <c r="A3" s="57" t="s">
        <v>73</v>
      </c>
      <c r="B3" s="57"/>
      <c r="C3" s="57"/>
      <c r="D3" s="57"/>
      <c r="E3" s="57"/>
      <c r="F3" s="57"/>
      <c r="G3" s="57"/>
      <c r="H3" s="57"/>
      <c r="I3" s="57"/>
    </row>
    <row r="4" spans="1:9" ht="14.25">
      <c r="A4" s="57"/>
      <c r="B4" s="57"/>
      <c r="C4" s="57"/>
      <c r="D4" s="57"/>
      <c r="E4" s="57"/>
      <c r="F4" s="57"/>
      <c r="G4" s="57"/>
      <c r="H4" s="57"/>
      <c r="I4" s="57"/>
    </row>
    <row r="5" ht="15">
      <c r="A5" s="4"/>
    </row>
    <row r="6" ht="15">
      <c r="A6" s="4"/>
    </row>
    <row r="8" spans="2:7" ht="15" customHeight="1">
      <c r="B8" s="64" t="s">
        <v>72</v>
      </c>
      <c r="C8" s="65"/>
      <c r="D8" s="66"/>
      <c r="E8" s="64" t="s">
        <v>23</v>
      </c>
      <c r="F8" s="65"/>
      <c r="G8" s="66"/>
    </row>
    <row r="9" spans="1:7" ht="15" customHeight="1">
      <c r="A9" s="56" t="s">
        <v>0</v>
      </c>
      <c r="B9" s="56" t="s">
        <v>20</v>
      </c>
      <c r="C9" s="56" t="s">
        <v>21</v>
      </c>
      <c r="D9" s="56" t="s">
        <v>19</v>
      </c>
      <c r="E9" s="56" t="s">
        <v>20</v>
      </c>
      <c r="F9" s="56" t="s">
        <v>21</v>
      </c>
      <c r="G9" s="56" t="s">
        <v>19</v>
      </c>
    </row>
    <row r="10" spans="1:7" ht="15.75">
      <c r="A10" s="5" t="s">
        <v>1</v>
      </c>
      <c r="B10" s="54">
        <v>26234</v>
      </c>
      <c r="C10" s="54">
        <v>24335</v>
      </c>
      <c r="D10" s="30">
        <f aca="true" t="shared" si="0" ref="D10:D27">B10+C10</f>
        <v>50569</v>
      </c>
      <c r="E10" s="7"/>
      <c r="F10" s="7"/>
      <c r="G10" s="30"/>
    </row>
    <row r="11" spans="1:7" ht="15.75">
      <c r="A11" s="6" t="s">
        <v>2</v>
      </c>
      <c r="B11" s="54">
        <v>27118</v>
      </c>
      <c r="C11" s="54">
        <v>26001</v>
      </c>
      <c r="D11" s="30">
        <f t="shared" si="0"/>
        <v>53119</v>
      </c>
      <c r="E11" s="7"/>
      <c r="F11" s="7"/>
      <c r="G11" s="30"/>
    </row>
    <row r="12" spans="1:7" ht="15.75">
      <c r="A12" s="6" t="s">
        <v>3</v>
      </c>
      <c r="B12" s="54">
        <v>33458</v>
      </c>
      <c r="C12" s="54">
        <v>31819</v>
      </c>
      <c r="D12" s="30">
        <f t="shared" si="0"/>
        <v>65277</v>
      </c>
      <c r="E12" s="7"/>
      <c r="F12" s="7"/>
      <c r="G12" s="30"/>
    </row>
    <row r="13" spans="1:7" ht="15.75">
      <c r="A13" s="5" t="s">
        <v>4</v>
      </c>
      <c r="B13" s="54">
        <v>23846</v>
      </c>
      <c r="C13" s="54">
        <v>22684</v>
      </c>
      <c r="D13" s="30">
        <f t="shared" si="0"/>
        <v>46530</v>
      </c>
      <c r="E13" s="8">
        <f aca="true" t="shared" si="1" ref="E13:F22">B13</f>
        <v>23846</v>
      </c>
      <c r="F13" s="8">
        <f t="shared" si="1"/>
        <v>22684</v>
      </c>
      <c r="G13" s="30">
        <f aca="true" t="shared" si="2" ref="G13:G28">E13+F13</f>
        <v>46530</v>
      </c>
    </row>
    <row r="14" spans="1:7" ht="15.75">
      <c r="A14" s="5" t="s">
        <v>5</v>
      </c>
      <c r="B14" s="54">
        <v>34536</v>
      </c>
      <c r="C14" s="54">
        <v>32850</v>
      </c>
      <c r="D14" s="30">
        <f t="shared" si="0"/>
        <v>67386</v>
      </c>
      <c r="E14" s="8">
        <f t="shared" si="1"/>
        <v>34536</v>
      </c>
      <c r="F14" s="8">
        <f t="shared" si="1"/>
        <v>32850</v>
      </c>
      <c r="G14" s="30">
        <f t="shared" si="2"/>
        <v>67386</v>
      </c>
    </row>
    <row r="15" spans="1:7" ht="15.75">
      <c r="A15" s="5" t="s">
        <v>6</v>
      </c>
      <c r="B15" s="54">
        <v>36487</v>
      </c>
      <c r="C15" s="54">
        <v>33722</v>
      </c>
      <c r="D15" s="30">
        <f t="shared" si="0"/>
        <v>70209</v>
      </c>
      <c r="E15" s="8">
        <f t="shared" si="1"/>
        <v>36487</v>
      </c>
      <c r="F15" s="8">
        <f t="shared" si="1"/>
        <v>33722</v>
      </c>
      <c r="G15" s="30">
        <f t="shared" si="2"/>
        <v>70209</v>
      </c>
    </row>
    <row r="16" spans="1:7" ht="15.75">
      <c r="A16" s="5" t="s">
        <v>7</v>
      </c>
      <c r="B16" s="54">
        <v>39735</v>
      </c>
      <c r="C16" s="54">
        <v>37979</v>
      </c>
      <c r="D16" s="30">
        <f t="shared" si="0"/>
        <v>77714</v>
      </c>
      <c r="E16" s="8">
        <f t="shared" si="1"/>
        <v>39735</v>
      </c>
      <c r="F16" s="8">
        <f t="shared" si="1"/>
        <v>37979</v>
      </c>
      <c r="G16" s="30">
        <f t="shared" si="2"/>
        <v>77714</v>
      </c>
    </row>
    <row r="17" spans="1:7" ht="15.75">
      <c r="A17" s="5" t="s">
        <v>8</v>
      </c>
      <c r="B17" s="54">
        <v>41974</v>
      </c>
      <c r="C17" s="54">
        <v>39833</v>
      </c>
      <c r="D17" s="30">
        <f t="shared" si="0"/>
        <v>81807</v>
      </c>
      <c r="E17" s="8">
        <f t="shared" si="1"/>
        <v>41974</v>
      </c>
      <c r="F17" s="8">
        <f t="shared" si="1"/>
        <v>39833</v>
      </c>
      <c r="G17" s="30">
        <f t="shared" si="2"/>
        <v>81807</v>
      </c>
    </row>
    <row r="18" spans="1:7" ht="15.75">
      <c r="A18" s="5" t="s">
        <v>9</v>
      </c>
      <c r="B18" s="54">
        <v>43046</v>
      </c>
      <c r="C18" s="54">
        <v>41640</v>
      </c>
      <c r="D18" s="30">
        <f t="shared" si="0"/>
        <v>84686</v>
      </c>
      <c r="E18" s="8">
        <f t="shared" si="1"/>
        <v>43046</v>
      </c>
      <c r="F18" s="8">
        <f t="shared" si="1"/>
        <v>41640</v>
      </c>
      <c r="G18" s="30">
        <f t="shared" si="2"/>
        <v>84686</v>
      </c>
    </row>
    <row r="19" spans="1:7" ht="15.75">
      <c r="A19" s="5" t="s">
        <v>10</v>
      </c>
      <c r="B19" s="54">
        <v>44916</v>
      </c>
      <c r="C19" s="54">
        <v>43696</v>
      </c>
      <c r="D19" s="30">
        <f t="shared" si="0"/>
        <v>88612</v>
      </c>
      <c r="E19" s="8">
        <f t="shared" si="1"/>
        <v>44916</v>
      </c>
      <c r="F19" s="8">
        <f t="shared" si="1"/>
        <v>43696</v>
      </c>
      <c r="G19" s="30">
        <f t="shared" si="2"/>
        <v>88612</v>
      </c>
    </row>
    <row r="20" spans="1:7" ht="15.75">
      <c r="A20" s="5" t="s">
        <v>11</v>
      </c>
      <c r="B20" s="54">
        <v>42731</v>
      </c>
      <c r="C20" s="54">
        <v>39905</v>
      </c>
      <c r="D20" s="30">
        <f t="shared" si="0"/>
        <v>82636</v>
      </c>
      <c r="E20" s="8">
        <f t="shared" si="1"/>
        <v>42731</v>
      </c>
      <c r="F20" s="8">
        <f t="shared" si="1"/>
        <v>39905</v>
      </c>
      <c r="G20" s="30">
        <f t="shared" si="2"/>
        <v>82636</v>
      </c>
    </row>
    <row r="21" spans="1:7" ht="15.75">
      <c r="A21" s="5" t="s">
        <v>12</v>
      </c>
      <c r="B21" s="54">
        <v>33630</v>
      </c>
      <c r="C21" s="54">
        <v>31320</v>
      </c>
      <c r="D21" s="30">
        <f t="shared" si="0"/>
        <v>64950</v>
      </c>
      <c r="E21" s="8">
        <f t="shared" si="1"/>
        <v>33630</v>
      </c>
      <c r="F21" s="8">
        <f t="shared" si="1"/>
        <v>31320</v>
      </c>
      <c r="G21" s="30">
        <f t="shared" si="2"/>
        <v>64950</v>
      </c>
    </row>
    <row r="22" spans="1:7" ht="15.75">
      <c r="A22" s="5" t="s">
        <v>13</v>
      </c>
      <c r="B22" s="54">
        <v>28556</v>
      </c>
      <c r="C22" s="54">
        <v>28122</v>
      </c>
      <c r="D22" s="30">
        <f t="shared" si="0"/>
        <v>56678</v>
      </c>
      <c r="E22" s="8">
        <f t="shared" si="1"/>
        <v>28556</v>
      </c>
      <c r="F22" s="8">
        <f t="shared" si="1"/>
        <v>28122</v>
      </c>
      <c r="G22" s="30">
        <f t="shared" si="2"/>
        <v>56678</v>
      </c>
    </row>
    <row r="23" spans="1:7" ht="15.75">
      <c r="A23" s="5" t="s">
        <v>14</v>
      </c>
      <c r="B23" s="54">
        <v>25706</v>
      </c>
      <c r="C23" s="54">
        <v>27505</v>
      </c>
      <c r="D23" s="30">
        <f t="shared" si="0"/>
        <v>53211</v>
      </c>
      <c r="E23" s="7"/>
      <c r="F23" s="7"/>
      <c r="G23" s="30"/>
    </row>
    <row r="24" spans="1:7" ht="15.75">
      <c r="A24" s="5" t="s">
        <v>15</v>
      </c>
      <c r="B24" s="54">
        <v>19083</v>
      </c>
      <c r="C24" s="54">
        <v>22810</v>
      </c>
      <c r="D24" s="30">
        <f t="shared" si="0"/>
        <v>41893</v>
      </c>
      <c r="E24" s="7"/>
      <c r="F24" s="7"/>
      <c r="G24" s="30"/>
    </row>
    <row r="25" spans="1:7" ht="15.75">
      <c r="A25" s="5" t="s">
        <v>16</v>
      </c>
      <c r="B25" s="54">
        <v>20982</v>
      </c>
      <c r="C25" s="54">
        <v>27519</v>
      </c>
      <c r="D25" s="30">
        <f t="shared" si="0"/>
        <v>48501</v>
      </c>
      <c r="E25" s="7"/>
      <c r="F25" s="7"/>
      <c r="G25" s="30"/>
    </row>
    <row r="26" spans="1:7" ht="15.75">
      <c r="A26" s="5" t="s">
        <v>17</v>
      </c>
      <c r="B26" s="54">
        <v>17607</v>
      </c>
      <c r="C26" s="54">
        <v>26710</v>
      </c>
      <c r="D26" s="30">
        <f t="shared" si="0"/>
        <v>44317</v>
      </c>
      <c r="E26" s="7"/>
      <c r="F26" s="7"/>
      <c r="G26" s="30"/>
    </row>
    <row r="27" spans="1:7" ht="15.75">
      <c r="A27" s="5" t="s">
        <v>18</v>
      </c>
      <c r="B27" s="54">
        <v>8409</v>
      </c>
      <c r="C27" s="54">
        <v>17500</v>
      </c>
      <c r="D27" s="30">
        <f t="shared" si="0"/>
        <v>25909</v>
      </c>
      <c r="E27" s="7"/>
      <c r="F27" s="7"/>
      <c r="G27" s="30"/>
    </row>
    <row r="28" spans="1:7" ht="15.75">
      <c r="A28" s="5" t="s">
        <v>19</v>
      </c>
      <c r="B28" s="30">
        <f>SUM(B10:B27)</f>
        <v>548054</v>
      </c>
      <c r="C28" s="30">
        <f>SUM(C10:C27)</f>
        <v>555950</v>
      </c>
      <c r="D28" s="30">
        <f>SUM(D10:D27)</f>
        <v>1104004</v>
      </c>
      <c r="E28" s="30">
        <f>SUM(E10:E27)</f>
        <v>369457</v>
      </c>
      <c r="F28" s="30">
        <f>SUM(F10:F27)</f>
        <v>351751</v>
      </c>
      <c r="G28" s="30">
        <f t="shared" si="2"/>
        <v>721208</v>
      </c>
    </row>
    <row r="33" ht="14.25">
      <c r="A33" s="21" t="s">
        <v>68</v>
      </c>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75" customHeight="1">
      <c r="A43" s="43"/>
      <c r="B43" s="43"/>
      <c r="C43" s="43"/>
      <c r="D43" s="43"/>
      <c r="E43" s="45"/>
    </row>
    <row r="44" spans="1:5" ht="15.75" customHeight="1">
      <c r="A44" s="43"/>
      <c r="B44" s="43"/>
      <c r="C44" s="43"/>
      <c r="D44" s="43"/>
      <c r="E44" s="45"/>
    </row>
    <row r="45" spans="1:5" ht="14.25">
      <c r="A45" s="45"/>
      <c r="B45" s="45"/>
      <c r="C45" s="45"/>
      <c r="D45" s="45"/>
      <c r="E45" s="45"/>
    </row>
    <row r="46" spans="1:5" ht="14.25">
      <c r="A46" s="45"/>
      <c r="B46" s="45"/>
      <c r="C46" s="45"/>
      <c r="D46" s="45"/>
      <c r="E46" s="45"/>
    </row>
    <row r="47" spans="1:5" ht="14.25">
      <c r="A47" s="45"/>
      <c r="B47" s="45"/>
      <c r="C47" s="45"/>
      <c r="D47" s="45"/>
      <c r="E47" s="45"/>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31" customWidth="1"/>
    <col min="2" max="6" width="12.7109375" style="31" bestFit="1" customWidth="1"/>
    <col min="7" max="7" width="14.421875" style="31" customWidth="1"/>
    <col min="8" max="9" width="11.421875" style="37" customWidth="1"/>
    <col min="10" max="16384" width="11.421875" style="31" customWidth="1"/>
  </cols>
  <sheetData>
    <row r="1" ht="15.75">
      <c r="A1" s="29" t="s">
        <v>64</v>
      </c>
    </row>
    <row r="2" ht="15">
      <c r="A2" s="4"/>
    </row>
    <row r="3" spans="1:9" ht="14.25">
      <c r="A3" s="57" t="s">
        <v>74</v>
      </c>
      <c r="B3" s="57"/>
      <c r="C3" s="57"/>
      <c r="D3" s="57"/>
      <c r="E3" s="57"/>
      <c r="F3" s="57"/>
      <c r="G3" s="57"/>
      <c r="H3" s="57"/>
      <c r="I3" s="57"/>
    </row>
    <row r="4" spans="1:9" ht="14.25">
      <c r="A4" s="57"/>
      <c r="B4" s="57"/>
      <c r="C4" s="57"/>
      <c r="D4" s="57"/>
      <c r="E4" s="57"/>
      <c r="F4" s="57"/>
      <c r="G4" s="57"/>
      <c r="H4" s="57"/>
      <c r="I4" s="57"/>
    </row>
    <row r="5" ht="15">
      <c r="A5" s="4"/>
    </row>
    <row r="7" spans="2:7" ht="15">
      <c r="B7" s="64" t="s">
        <v>72</v>
      </c>
      <c r="C7" s="65"/>
      <c r="D7" s="66"/>
      <c r="E7" s="64" t="s">
        <v>23</v>
      </c>
      <c r="F7" s="65"/>
      <c r="G7" s="66"/>
    </row>
    <row r="8" spans="1:7" ht="15">
      <c r="A8" s="56" t="s">
        <v>0</v>
      </c>
      <c r="B8" s="56" t="s">
        <v>20</v>
      </c>
      <c r="C8" s="56" t="s">
        <v>21</v>
      </c>
      <c r="D8" s="56" t="s">
        <v>19</v>
      </c>
      <c r="E8" s="56" t="s">
        <v>20</v>
      </c>
      <c r="F8" s="56" t="s">
        <v>22</v>
      </c>
      <c r="G8" s="56" t="s">
        <v>19</v>
      </c>
    </row>
    <row r="9" spans="1:7" ht="15.75">
      <c r="A9" s="5" t="s">
        <v>1</v>
      </c>
      <c r="B9" s="54">
        <v>1233651</v>
      </c>
      <c r="C9" s="54">
        <v>1162081</v>
      </c>
      <c r="D9" s="30">
        <f aca="true" t="shared" si="0" ref="D9:D26">B9+C9</f>
        <v>2395732</v>
      </c>
      <c r="E9" s="7"/>
      <c r="F9" s="7"/>
      <c r="G9" s="30"/>
    </row>
    <row r="10" spans="1:7" ht="15.75">
      <c r="A10" s="6" t="s">
        <v>2</v>
      </c>
      <c r="B10" s="54">
        <v>1254573</v>
      </c>
      <c r="C10" s="54">
        <v>1190382</v>
      </c>
      <c r="D10" s="30">
        <f t="shared" si="0"/>
        <v>2444955</v>
      </c>
      <c r="E10" s="7"/>
      <c r="F10" s="7"/>
      <c r="G10" s="30"/>
    </row>
    <row r="11" spans="1:7" ht="15.75">
      <c r="A11" s="6" t="s">
        <v>3</v>
      </c>
      <c r="B11" s="54">
        <v>1371373</v>
      </c>
      <c r="C11" s="54">
        <v>1298809</v>
      </c>
      <c r="D11" s="30">
        <f t="shared" si="0"/>
        <v>2670182</v>
      </c>
      <c r="E11" s="7"/>
      <c r="F11" s="7"/>
      <c r="G11" s="30"/>
    </row>
    <row r="12" spans="1:7" ht="15.75">
      <c r="A12" s="5" t="s">
        <v>4</v>
      </c>
      <c r="B12" s="54">
        <v>898970</v>
      </c>
      <c r="C12" s="54">
        <v>847114</v>
      </c>
      <c r="D12" s="30">
        <f t="shared" si="0"/>
        <v>1746084</v>
      </c>
      <c r="E12" s="8">
        <f aca="true" t="shared" si="1" ref="E12:F21">B12</f>
        <v>898970</v>
      </c>
      <c r="F12" s="8">
        <f t="shared" si="1"/>
        <v>847114</v>
      </c>
      <c r="G12" s="30">
        <f aca="true" t="shared" si="2" ref="G12:G27">E12+F12</f>
        <v>1746084</v>
      </c>
    </row>
    <row r="13" spans="1:7" ht="15.75">
      <c r="A13" s="5" t="s">
        <v>5</v>
      </c>
      <c r="B13" s="54">
        <v>1257866</v>
      </c>
      <c r="C13" s="54">
        <v>1218243</v>
      </c>
      <c r="D13" s="30">
        <f t="shared" si="0"/>
        <v>2476109</v>
      </c>
      <c r="E13" s="8">
        <f t="shared" si="1"/>
        <v>1257866</v>
      </c>
      <c r="F13" s="8">
        <f t="shared" si="1"/>
        <v>1218243</v>
      </c>
      <c r="G13" s="30">
        <f t="shared" si="2"/>
        <v>2476109</v>
      </c>
    </row>
    <row r="14" spans="1:7" ht="15.75">
      <c r="A14" s="5" t="s">
        <v>6</v>
      </c>
      <c r="B14" s="54">
        <v>1484299</v>
      </c>
      <c r="C14" s="54">
        <v>1468837</v>
      </c>
      <c r="D14" s="30">
        <f t="shared" si="0"/>
        <v>2953136</v>
      </c>
      <c r="E14" s="8">
        <f t="shared" si="1"/>
        <v>1484299</v>
      </c>
      <c r="F14" s="8">
        <f t="shared" si="1"/>
        <v>1468837</v>
      </c>
      <c r="G14" s="30">
        <f t="shared" si="2"/>
        <v>2953136</v>
      </c>
    </row>
    <row r="15" spans="1:7" ht="15.75">
      <c r="A15" s="5" t="s">
        <v>7</v>
      </c>
      <c r="B15" s="54">
        <v>1908998</v>
      </c>
      <c r="C15" s="54">
        <v>1837506</v>
      </c>
      <c r="D15" s="30">
        <f t="shared" si="0"/>
        <v>3746504</v>
      </c>
      <c r="E15" s="8">
        <f t="shared" si="1"/>
        <v>1908998</v>
      </c>
      <c r="F15" s="8">
        <f t="shared" si="1"/>
        <v>1837506</v>
      </c>
      <c r="G15" s="30">
        <f t="shared" si="2"/>
        <v>3746504</v>
      </c>
    </row>
    <row r="16" spans="1:7" ht="15.75">
      <c r="A16" s="5" t="s">
        <v>8</v>
      </c>
      <c r="B16" s="54">
        <v>2120436</v>
      </c>
      <c r="C16" s="54">
        <v>2004617</v>
      </c>
      <c r="D16" s="30">
        <f t="shared" si="0"/>
        <v>4125053</v>
      </c>
      <c r="E16" s="8">
        <f t="shared" si="1"/>
        <v>2120436</v>
      </c>
      <c r="F16" s="8">
        <f t="shared" si="1"/>
        <v>2004617</v>
      </c>
      <c r="G16" s="30">
        <f t="shared" si="2"/>
        <v>4125053</v>
      </c>
    </row>
    <row r="17" spans="1:7" ht="15.75">
      <c r="A17" s="5" t="s">
        <v>9</v>
      </c>
      <c r="B17" s="54">
        <v>1987658</v>
      </c>
      <c r="C17" s="54">
        <v>1903632</v>
      </c>
      <c r="D17" s="30">
        <f t="shared" si="0"/>
        <v>3891290</v>
      </c>
      <c r="E17" s="8">
        <f t="shared" si="1"/>
        <v>1987658</v>
      </c>
      <c r="F17" s="8">
        <f t="shared" si="1"/>
        <v>1903632</v>
      </c>
      <c r="G17" s="30">
        <f t="shared" si="2"/>
        <v>3891290</v>
      </c>
    </row>
    <row r="18" spans="1:7" ht="15.75">
      <c r="A18" s="5" t="s">
        <v>10</v>
      </c>
      <c r="B18" s="54">
        <v>1862177</v>
      </c>
      <c r="C18" s="54">
        <v>1834774</v>
      </c>
      <c r="D18" s="30">
        <f t="shared" si="0"/>
        <v>3696951</v>
      </c>
      <c r="E18" s="8">
        <f t="shared" si="1"/>
        <v>1862177</v>
      </c>
      <c r="F18" s="8">
        <f t="shared" si="1"/>
        <v>1834774</v>
      </c>
      <c r="G18" s="30">
        <f t="shared" si="2"/>
        <v>3696951</v>
      </c>
    </row>
    <row r="19" spans="1:7" ht="15.75">
      <c r="A19" s="5" t="s">
        <v>11</v>
      </c>
      <c r="B19" s="54">
        <v>1645977</v>
      </c>
      <c r="C19" s="54">
        <v>1663366</v>
      </c>
      <c r="D19" s="30">
        <f t="shared" si="0"/>
        <v>3309343</v>
      </c>
      <c r="E19" s="8">
        <f t="shared" si="1"/>
        <v>1645977</v>
      </c>
      <c r="F19" s="8">
        <f t="shared" si="1"/>
        <v>1663366</v>
      </c>
      <c r="G19" s="30">
        <f t="shared" si="2"/>
        <v>3309343</v>
      </c>
    </row>
    <row r="20" spans="1:7" ht="15.75">
      <c r="A20" s="5" t="s">
        <v>12</v>
      </c>
      <c r="B20" s="54">
        <v>1383062</v>
      </c>
      <c r="C20" s="54">
        <v>1433467</v>
      </c>
      <c r="D20" s="30">
        <f t="shared" si="0"/>
        <v>2816529</v>
      </c>
      <c r="E20" s="8">
        <f t="shared" si="1"/>
        <v>1383062</v>
      </c>
      <c r="F20" s="8">
        <f t="shared" si="1"/>
        <v>1433467</v>
      </c>
      <c r="G20" s="30">
        <f t="shared" si="2"/>
        <v>2816529</v>
      </c>
    </row>
    <row r="21" spans="1:7" ht="15.75">
      <c r="A21" s="5" t="s">
        <v>13</v>
      </c>
      <c r="B21" s="54">
        <v>1222021</v>
      </c>
      <c r="C21" s="54">
        <v>1300033</v>
      </c>
      <c r="D21" s="30">
        <f t="shared" si="0"/>
        <v>2522054</v>
      </c>
      <c r="E21" s="8">
        <f t="shared" si="1"/>
        <v>1222021</v>
      </c>
      <c r="F21" s="8">
        <f t="shared" si="1"/>
        <v>1300033</v>
      </c>
      <c r="G21" s="30">
        <f t="shared" si="2"/>
        <v>2522054</v>
      </c>
    </row>
    <row r="22" spans="1:7" ht="15.75">
      <c r="A22" s="5" t="s">
        <v>14</v>
      </c>
      <c r="B22" s="54">
        <v>1085446</v>
      </c>
      <c r="C22" s="54">
        <v>1203893</v>
      </c>
      <c r="D22" s="30">
        <f t="shared" si="0"/>
        <v>2289339</v>
      </c>
      <c r="E22" s="7"/>
      <c r="F22" s="7"/>
      <c r="G22" s="30"/>
    </row>
    <row r="23" spans="1:7" ht="15.75">
      <c r="A23" s="5" t="s">
        <v>15</v>
      </c>
      <c r="B23" s="54">
        <v>796691</v>
      </c>
      <c r="C23" s="54">
        <v>934860</v>
      </c>
      <c r="D23" s="30">
        <f t="shared" si="0"/>
        <v>1731551</v>
      </c>
      <c r="E23" s="7"/>
      <c r="F23" s="7"/>
      <c r="G23" s="30"/>
    </row>
    <row r="24" spans="1:7" ht="15.75">
      <c r="A24" s="5" t="s">
        <v>16</v>
      </c>
      <c r="B24" s="54">
        <v>751726</v>
      </c>
      <c r="C24" s="54">
        <v>988142</v>
      </c>
      <c r="D24" s="30">
        <f t="shared" si="0"/>
        <v>1739868</v>
      </c>
      <c r="E24" s="7"/>
      <c r="F24" s="7"/>
      <c r="G24" s="30"/>
    </row>
    <row r="25" spans="1:7" ht="15.75">
      <c r="A25" s="5" t="s">
        <v>17</v>
      </c>
      <c r="B25" s="54">
        <v>620213</v>
      </c>
      <c r="C25" s="54">
        <v>960205</v>
      </c>
      <c r="D25" s="30">
        <f t="shared" si="0"/>
        <v>1580418</v>
      </c>
      <c r="E25" s="7"/>
      <c r="F25" s="7"/>
      <c r="G25" s="30"/>
    </row>
    <row r="26" spans="1:7" ht="15.75">
      <c r="A26" s="5" t="s">
        <v>18</v>
      </c>
      <c r="B26" s="54">
        <v>311249</v>
      </c>
      <c r="C26" s="54">
        <v>683436</v>
      </c>
      <c r="D26" s="30">
        <f t="shared" si="0"/>
        <v>994685</v>
      </c>
      <c r="E26" s="7"/>
      <c r="F26" s="7"/>
      <c r="G26" s="30"/>
    </row>
    <row r="27" spans="1:7" ht="15.75">
      <c r="A27" s="5" t="s">
        <v>19</v>
      </c>
      <c r="B27" s="30">
        <f>SUM(B9:B26)</f>
        <v>23196386</v>
      </c>
      <c r="C27" s="30">
        <f>SUM(C9:C26)</f>
        <v>23933397</v>
      </c>
      <c r="D27" s="30">
        <f>SUM(D9:D26)</f>
        <v>47129783</v>
      </c>
      <c r="E27" s="30">
        <f>SUM(E9:E26)</f>
        <v>15771464</v>
      </c>
      <c r="F27" s="30">
        <f>SUM(F9:F26)</f>
        <v>15511589</v>
      </c>
      <c r="G27" s="30">
        <f t="shared" si="2"/>
        <v>31283053</v>
      </c>
    </row>
    <row r="32" ht="14.25">
      <c r="A32" s="21" t="s">
        <v>75</v>
      </c>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
      <c r="A43" s="44"/>
      <c r="B43" s="44"/>
      <c r="C43" s="44"/>
      <c r="D43" s="44"/>
      <c r="E43" s="45"/>
    </row>
  </sheetData>
  <sheetProtection/>
  <mergeCells count="3">
    <mergeCell ref="E7:G7"/>
    <mergeCell ref="B7:D7"/>
    <mergeCell ref="A3:I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E41"/>
  <sheetViews>
    <sheetView zoomScalePageLayoutView="0" workbookViewId="0" topLeftCell="A1">
      <selection activeCell="A1" sqref="A1"/>
    </sheetView>
  </sheetViews>
  <sheetFormatPr defaultColWidth="11.421875" defaultRowHeight="15"/>
  <cols>
    <col min="1" max="1" width="20.140625" style="31" bestFit="1" customWidth="1"/>
    <col min="2" max="2" width="12.421875" style="31" bestFit="1" customWidth="1"/>
    <col min="3" max="3" width="11.421875" style="31" customWidth="1"/>
    <col min="4" max="4" width="13.140625" style="31" customWidth="1"/>
    <col min="5" max="5" width="13.8515625" style="31" bestFit="1" customWidth="1"/>
    <col min="6" max="6" width="11.421875" style="31" customWidth="1"/>
    <col min="7" max="7" width="13.8515625" style="31" customWidth="1"/>
    <col min="8" max="8" width="13.57421875" style="31" customWidth="1"/>
    <col min="9" max="9" width="11.421875" style="31" customWidth="1"/>
    <col min="10" max="10" width="14.00390625" style="31" customWidth="1"/>
    <col min="11" max="16384" width="11.421875" style="31" customWidth="1"/>
  </cols>
  <sheetData>
    <row r="1" ht="15.75">
      <c r="A1" s="29" t="s">
        <v>43</v>
      </c>
    </row>
    <row r="2" ht="15.75">
      <c r="A2" s="29" t="s">
        <v>41</v>
      </c>
    </row>
    <row r="3" ht="15.75">
      <c r="A3" s="29"/>
    </row>
    <row r="4" ht="15.75">
      <c r="A4" s="29"/>
    </row>
    <row r="5" spans="1:10" ht="15" customHeight="1">
      <c r="A5" s="57" t="s">
        <v>76</v>
      </c>
      <c r="B5" s="57"/>
      <c r="C5" s="57"/>
      <c r="D5" s="57"/>
      <c r="E5" s="57"/>
      <c r="F5" s="57"/>
      <c r="G5" s="57"/>
      <c r="H5" s="57"/>
      <c r="I5" s="57"/>
      <c r="J5" s="57"/>
    </row>
    <row r="6" spans="1:10" ht="14.25">
      <c r="A6" s="57"/>
      <c r="B6" s="57"/>
      <c r="C6" s="57"/>
      <c r="D6" s="57"/>
      <c r="E6" s="57"/>
      <c r="F6" s="57"/>
      <c r="G6" s="57"/>
      <c r="H6" s="57"/>
      <c r="I6" s="57"/>
      <c r="J6" s="57"/>
    </row>
    <row r="10" spans="1:109" ht="15">
      <c r="A10" s="47"/>
      <c r="B10" s="67" t="s">
        <v>44</v>
      </c>
      <c r="C10" s="67"/>
      <c r="D10" s="67"/>
      <c r="E10" s="67"/>
      <c r="F10" s="67"/>
      <c r="G10" s="67"/>
      <c r="H10" s="67"/>
      <c r="I10" s="67"/>
      <c r="J10" s="68"/>
      <c r="K10" s="67" t="s">
        <v>45</v>
      </c>
      <c r="L10" s="67"/>
      <c r="M10" s="67"/>
      <c r="N10" s="67"/>
      <c r="O10" s="67"/>
      <c r="P10" s="67"/>
      <c r="Q10" s="67"/>
      <c r="R10" s="67"/>
      <c r="S10" s="68"/>
      <c r="T10" s="67" t="s">
        <v>46</v>
      </c>
      <c r="U10" s="67"/>
      <c r="V10" s="67"/>
      <c r="W10" s="67"/>
      <c r="X10" s="67"/>
      <c r="Y10" s="67"/>
      <c r="Z10" s="67"/>
      <c r="AA10" s="67"/>
      <c r="AB10" s="68"/>
      <c r="AC10" s="67" t="s">
        <v>47</v>
      </c>
      <c r="AD10" s="67"/>
      <c r="AE10" s="67"/>
      <c r="AF10" s="67"/>
      <c r="AG10" s="67"/>
      <c r="AH10" s="67"/>
      <c r="AI10" s="67"/>
      <c r="AJ10" s="67"/>
      <c r="AK10" s="68"/>
      <c r="AL10" s="67" t="s">
        <v>48</v>
      </c>
      <c r="AM10" s="67"/>
      <c r="AN10" s="67"/>
      <c r="AO10" s="67"/>
      <c r="AP10" s="67"/>
      <c r="AQ10" s="67"/>
      <c r="AR10" s="67"/>
      <c r="AS10" s="67"/>
      <c r="AT10" s="68"/>
      <c r="AU10" s="67" t="s">
        <v>49</v>
      </c>
      <c r="AV10" s="67"/>
      <c r="AW10" s="67"/>
      <c r="AX10" s="67"/>
      <c r="AY10" s="67"/>
      <c r="AZ10" s="67"/>
      <c r="BA10" s="67"/>
      <c r="BB10" s="67"/>
      <c r="BC10" s="68"/>
      <c r="BD10" s="67" t="s">
        <v>50</v>
      </c>
      <c r="BE10" s="67"/>
      <c r="BF10" s="67"/>
      <c r="BG10" s="67"/>
      <c r="BH10" s="67"/>
      <c r="BI10" s="67"/>
      <c r="BJ10" s="67"/>
      <c r="BK10" s="67"/>
      <c r="BL10" s="68"/>
      <c r="BM10" s="67" t="s">
        <v>51</v>
      </c>
      <c r="BN10" s="67"/>
      <c r="BO10" s="67"/>
      <c r="BP10" s="67"/>
      <c r="BQ10" s="67"/>
      <c r="BR10" s="67"/>
      <c r="BS10" s="67"/>
      <c r="BT10" s="67"/>
      <c r="BU10" s="68"/>
      <c r="BV10" s="67" t="s">
        <v>52</v>
      </c>
      <c r="BW10" s="67"/>
      <c r="BX10" s="67"/>
      <c r="BY10" s="67"/>
      <c r="BZ10" s="67"/>
      <c r="CA10" s="67"/>
      <c r="CB10" s="67"/>
      <c r="CC10" s="67"/>
      <c r="CD10" s="68"/>
      <c r="CE10" s="67" t="s">
        <v>53</v>
      </c>
      <c r="CF10" s="67"/>
      <c r="CG10" s="67"/>
      <c r="CH10" s="67"/>
      <c r="CI10" s="67"/>
      <c r="CJ10" s="67"/>
      <c r="CK10" s="67"/>
      <c r="CL10" s="67"/>
      <c r="CM10" s="68"/>
      <c r="CN10" s="67" t="s">
        <v>54</v>
      </c>
      <c r="CO10" s="67"/>
      <c r="CP10" s="67"/>
      <c r="CQ10" s="67"/>
      <c r="CR10" s="67"/>
      <c r="CS10" s="67"/>
      <c r="CT10" s="67"/>
      <c r="CU10" s="67"/>
      <c r="CV10" s="68"/>
      <c r="CW10" s="67" t="s">
        <v>55</v>
      </c>
      <c r="CX10" s="67"/>
      <c r="CY10" s="67"/>
      <c r="CZ10" s="67"/>
      <c r="DA10" s="67"/>
      <c r="DB10" s="67"/>
      <c r="DC10" s="67"/>
      <c r="DD10" s="67"/>
      <c r="DE10" s="68"/>
    </row>
    <row r="11" spans="1:109" ht="15">
      <c r="A11" s="25"/>
      <c r="B11" s="69" t="s">
        <v>31</v>
      </c>
      <c r="C11" s="67"/>
      <c r="D11" s="68"/>
      <c r="E11" s="69" t="s">
        <v>32</v>
      </c>
      <c r="F11" s="67"/>
      <c r="G11" s="68"/>
      <c r="H11" s="69" t="s">
        <v>33</v>
      </c>
      <c r="I11" s="67"/>
      <c r="J11" s="68"/>
      <c r="K11" s="69" t="s">
        <v>31</v>
      </c>
      <c r="L11" s="67"/>
      <c r="M11" s="68"/>
      <c r="N11" s="69" t="s">
        <v>32</v>
      </c>
      <c r="O11" s="67"/>
      <c r="P11" s="68"/>
      <c r="Q11" s="69" t="s">
        <v>33</v>
      </c>
      <c r="R11" s="67"/>
      <c r="S11" s="68"/>
      <c r="T11" s="69" t="s">
        <v>31</v>
      </c>
      <c r="U11" s="67"/>
      <c r="V11" s="68"/>
      <c r="W11" s="69" t="s">
        <v>32</v>
      </c>
      <c r="X11" s="67"/>
      <c r="Y11" s="68"/>
      <c r="Z11" s="69" t="s">
        <v>33</v>
      </c>
      <c r="AA11" s="67"/>
      <c r="AB11" s="68"/>
      <c r="AC11" s="69" t="s">
        <v>31</v>
      </c>
      <c r="AD11" s="67"/>
      <c r="AE11" s="68"/>
      <c r="AF11" s="69" t="s">
        <v>32</v>
      </c>
      <c r="AG11" s="67"/>
      <c r="AH11" s="68"/>
      <c r="AI11" s="69" t="s">
        <v>33</v>
      </c>
      <c r="AJ11" s="67"/>
      <c r="AK11" s="68"/>
      <c r="AL11" s="69" t="s">
        <v>31</v>
      </c>
      <c r="AM11" s="67"/>
      <c r="AN11" s="68"/>
      <c r="AO11" s="69" t="s">
        <v>32</v>
      </c>
      <c r="AP11" s="67"/>
      <c r="AQ11" s="68"/>
      <c r="AR11" s="69" t="s">
        <v>33</v>
      </c>
      <c r="AS11" s="67"/>
      <c r="AT11" s="68"/>
      <c r="AU11" s="69" t="s">
        <v>31</v>
      </c>
      <c r="AV11" s="67"/>
      <c r="AW11" s="68"/>
      <c r="AX11" s="69" t="s">
        <v>32</v>
      </c>
      <c r="AY11" s="67"/>
      <c r="AZ11" s="68"/>
      <c r="BA11" s="69" t="s">
        <v>33</v>
      </c>
      <c r="BB11" s="67"/>
      <c r="BC11" s="68"/>
      <c r="BD11" s="69" t="s">
        <v>31</v>
      </c>
      <c r="BE11" s="67"/>
      <c r="BF11" s="68"/>
      <c r="BG11" s="69" t="s">
        <v>32</v>
      </c>
      <c r="BH11" s="67"/>
      <c r="BI11" s="68"/>
      <c r="BJ11" s="69" t="s">
        <v>33</v>
      </c>
      <c r="BK11" s="67"/>
      <c r="BL11" s="68"/>
      <c r="BM11" s="69" t="s">
        <v>31</v>
      </c>
      <c r="BN11" s="67"/>
      <c r="BO11" s="68"/>
      <c r="BP11" s="69" t="s">
        <v>32</v>
      </c>
      <c r="BQ11" s="67"/>
      <c r="BR11" s="68"/>
      <c r="BS11" s="69" t="s">
        <v>33</v>
      </c>
      <c r="BT11" s="67"/>
      <c r="BU11" s="68"/>
      <c r="BV11" s="69" t="s">
        <v>31</v>
      </c>
      <c r="BW11" s="67"/>
      <c r="BX11" s="68"/>
      <c r="BY11" s="69" t="s">
        <v>32</v>
      </c>
      <c r="BZ11" s="67"/>
      <c r="CA11" s="68"/>
      <c r="CB11" s="69" t="s">
        <v>33</v>
      </c>
      <c r="CC11" s="67"/>
      <c r="CD11" s="68"/>
      <c r="CE11" s="69" t="s">
        <v>31</v>
      </c>
      <c r="CF11" s="67"/>
      <c r="CG11" s="68"/>
      <c r="CH11" s="69" t="s">
        <v>32</v>
      </c>
      <c r="CI11" s="67"/>
      <c r="CJ11" s="68"/>
      <c r="CK11" s="69" t="s">
        <v>33</v>
      </c>
      <c r="CL11" s="67"/>
      <c r="CM11" s="68"/>
      <c r="CN11" s="69" t="s">
        <v>31</v>
      </c>
      <c r="CO11" s="67"/>
      <c r="CP11" s="68"/>
      <c r="CQ11" s="69" t="s">
        <v>32</v>
      </c>
      <c r="CR11" s="67"/>
      <c r="CS11" s="68"/>
      <c r="CT11" s="69" t="s">
        <v>33</v>
      </c>
      <c r="CU11" s="67"/>
      <c r="CV11" s="68"/>
      <c r="CW11" s="69" t="s">
        <v>31</v>
      </c>
      <c r="CX11" s="67"/>
      <c r="CY11" s="68"/>
      <c r="CZ11" s="69" t="s">
        <v>32</v>
      </c>
      <c r="DA11" s="67"/>
      <c r="DB11" s="68"/>
      <c r="DC11" s="69" t="s">
        <v>33</v>
      </c>
      <c r="DD11" s="67"/>
      <c r="DE11" s="68"/>
    </row>
    <row r="12" spans="1:109" ht="45">
      <c r="A12" s="25"/>
      <c r="B12" s="25" t="s">
        <v>29</v>
      </c>
      <c r="C12" s="25" t="s">
        <v>23</v>
      </c>
      <c r="D12" s="24" t="s">
        <v>30</v>
      </c>
      <c r="E12" s="25" t="s">
        <v>29</v>
      </c>
      <c r="F12" s="25" t="s">
        <v>23</v>
      </c>
      <c r="G12" s="24" t="s">
        <v>30</v>
      </c>
      <c r="H12" s="25" t="s">
        <v>29</v>
      </c>
      <c r="I12" s="25" t="s">
        <v>23</v>
      </c>
      <c r="J12" s="24" t="s">
        <v>30</v>
      </c>
      <c r="K12" s="25" t="s">
        <v>29</v>
      </c>
      <c r="L12" s="25" t="s">
        <v>23</v>
      </c>
      <c r="M12" s="24" t="s">
        <v>30</v>
      </c>
      <c r="N12" s="25" t="s">
        <v>29</v>
      </c>
      <c r="O12" s="25" t="s">
        <v>23</v>
      </c>
      <c r="P12" s="24" t="s">
        <v>30</v>
      </c>
      <c r="Q12" s="25" t="s">
        <v>29</v>
      </c>
      <c r="R12" s="25" t="s">
        <v>23</v>
      </c>
      <c r="S12" s="24" t="s">
        <v>30</v>
      </c>
      <c r="T12" s="25" t="s">
        <v>29</v>
      </c>
      <c r="U12" s="25" t="s">
        <v>23</v>
      </c>
      <c r="V12" s="24" t="s">
        <v>30</v>
      </c>
      <c r="W12" s="25" t="s">
        <v>29</v>
      </c>
      <c r="X12" s="25" t="s">
        <v>23</v>
      </c>
      <c r="Y12" s="24" t="s">
        <v>30</v>
      </c>
      <c r="Z12" s="25" t="s">
        <v>29</v>
      </c>
      <c r="AA12" s="25" t="s">
        <v>23</v>
      </c>
      <c r="AB12" s="24" t="s">
        <v>30</v>
      </c>
      <c r="AC12" s="25" t="s">
        <v>29</v>
      </c>
      <c r="AD12" s="25" t="s">
        <v>23</v>
      </c>
      <c r="AE12" s="24" t="s">
        <v>30</v>
      </c>
      <c r="AF12" s="25" t="s">
        <v>29</v>
      </c>
      <c r="AG12" s="25" t="s">
        <v>23</v>
      </c>
      <c r="AH12" s="24" t="s">
        <v>30</v>
      </c>
      <c r="AI12" s="25" t="s">
        <v>29</v>
      </c>
      <c r="AJ12" s="25" t="s">
        <v>23</v>
      </c>
      <c r="AK12" s="24" t="s">
        <v>30</v>
      </c>
      <c r="AL12" s="25" t="s">
        <v>29</v>
      </c>
      <c r="AM12" s="25" t="s">
        <v>23</v>
      </c>
      <c r="AN12" s="24" t="s">
        <v>30</v>
      </c>
      <c r="AO12" s="25" t="s">
        <v>29</v>
      </c>
      <c r="AP12" s="25" t="s">
        <v>23</v>
      </c>
      <c r="AQ12" s="24" t="s">
        <v>30</v>
      </c>
      <c r="AR12" s="25" t="s">
        <v>29</v>
      </c>
      <c r="AS12" s="25" t="s">
        <v>23</v>
      </c>
      <c r="AT12" s="24" t="s">
        <v>30</v>
      </c>
      <c r="AU12" s="25" t="s">
        <v>29</v>
      </c>
      <c r="AV12" s="25" t="s">
        <v>23</v>
      </c>
      <c r="AW12" s="24" t="s">
        <v>30</v>
      </c>
      <c r="AX12" s="25" t="s">
        <v>29</v>
      </c>
      <c r="AY12" s="25" t="s">
        <v>23</v>
      </c>
      <c r="AZ12" s="24" t="s">
        <v>30</v>
      </c>
      <c r="BA12" s="25" t="s">
        <v>29</v>
      </c>
      <c r="BB12" s="25" t="s">
        <v>23</v>
      </c>
      <c r="BC12" s="24" t="s">
        <v>30</v>
      </c>
      <c r="BD12" s="25" t="s">
        <v>29</v>
      </c>
      <c r="BE12" s="25" t="s">
        <v>23</v>
      </c>
      <c r="BF12" s="24" t="s">
        <v>30</v>
      </c>
      <c r="BG12" s="25" t="s">
        <v>29</v>
      </c>
      <c r="BH12" s="25" t="s">
        <v>23</v>
      </c>
      <c r="BI12" s="24" t="s">
        <v>30</v>
      </c>
      <c r="BJ12" s="25" t="s">
        <v>29</v>
      </c>
      <c r="BK12" s="25" t="s">
        <v>23</v>
      </c>
      <c r="BL12" s="24" t="s">
        <v>30</v>
      </c>
      <c r="BM12" s="25" t="s">
        <v>29</v>
      </c>
      <c r="BN12" s="25" t="s">
        <v>23</v>
      </c>
      <c r="BO12" s="24" t="s">
        <v>30</v>
      </c>
      <c r="BP12" s="25" t="s">
        <v>29</v>
      </c>
      <c r="BQ12" s="25" t="s">
        <v>23</v>
      </c>
      <c r="BR12" s="24" t="s">
        <v>30</v>
      </c>
      <c r="BS12" s="25" t="s">
        <v>29</v>
      </c>
      <c r="BT12" s="25" t="s">
        <v>23</v>
      </c>
      <c r="BU12" s="24" t="s">
        <v>30</v>
      </c>
      <c r="BV12" s="25" t="s">
        <v>29</v>
      </c>
      <c r="BW12" s="25" t="s">
        <v>23</v>
      </c>
      <c r="BX12" s="24" t="s">
        <v>30</v>
      </c>
      <c r="BY12" s="25" t="s">
        <v>29</v>
      </c>
      <c r="BZ12" s="25" t="s">
        <v>23</v>
      </c>
      <c r="CA12" s="24" t="s">
        <v>30</v>
      </c>
      <c r="CB12" s="25" t="s">
        <v>29</v>
      </c>
      <c r="CC12" s="25" t="s">
        <v>23</v>
      </c>
      <c r="CD12" s="24" t="s">
        <v>30</v>
      </c>
      <c r="CE12" s="25" t="s">
        <v>29</v>
      </c>
      <c r="CF12" s="25" t="s">
        <v>23</v>
      </c>
      <c r="CG12" s="24" t="s">
        <v>30</v>
      </c>
      <c r="CH12" s="25" t="s">
        <v>29</v>
      </c>
      <c r="CI12" s="25" t="s">
        <v>23</v>
      </c>
      <c r="CJ12" s="24" t="s">
        <v>30</v>
      </c>
      <c r="CK12" s="25" t="s">
        <v>29</v>
      </c>
      <c r="CL12" s="25" t="s">
        <v>23</v>
      </c>
      <c r="CM12" s="24" t="s">
        <v>30</v>
      </c>
      <c r="CN12" s="25" t="s">
        <v>29</v>
      </c>
      <c r="CO12" s="25" t="s">
        <v>23</v>
      </c>
      <c r="CP12" s="24" t="s">
        <v>30</v>
      </c>
      <c r="CQ12" s="25" t="s">
        <v>29</v>
      </c>
      <c r="CR12" s="25" t="s">
        <v>23</v>
      </c>
      <c r="CS12" s="24" t="s">
        <v>30</v>
      </c>
      <c r="CT12" s="25" t="s">
        <v>29</v>
      </c>
      <c r="CU12" s="25" t="s">
        <v>23</v>
      </c>
      <c r="CV12" s="24" t="s">
        <v>30</v>
      </c>
      <c r="CW12" s="25" t="s">
        <v>29</v>
      </c>
      <c r="CX12" s="25" t="s">
        <v>23</v>
      </c>
      <c r="CY12" s="24" t="s">
        <v>30</v>
      </c>
      <c r="CZ12" s="25" t="s">
        <v>29</v>
      </c>
      <c r="DA12" s="25" t="s">
        <v>23</v>
      </c>
      <c r="DB12" s="24" t="s">
        <v>30</v>
      </c>
      <c r="DC12" s="25" t="s">
        <v>29</v>
      </c>
      <c r="DD12" s="25" t="s">
        <v>23</v>
      </c>
      <c r="DE12" s="24" t="s">
        <v>30</v>
      </c>
    </row>
    <row r="13" spans="1:109" ht="15">
      <c r="A13" s="5" t="s">
        <v>34</v>
      </c>
      <c r="B13" s="8">
        <v>9717</v>
      </c>
      <c r="C13" s="8">
        <f>'[1]PEEA Badajoz Ciudad'!E27</f>
        <v>50705</v>
      </c>
      <c r="D13" s="32">
        <f>B13/C13</f>
        <v>0.1916379055319988</v>
      </c>
      <c r="E13" s="8">
        <v>11110</v>
      </c>
      <c r="F13" s="8">
        <f>'[1]PEEA Badajoz Ciudad'!F27</f>
        <v>51579</v>
      </c>
      <c r="G13" s="32">
        <f>E13/F13</f>
        <v>0.21539773939006185</v>
      </c>
      <c r="H13" s="8">
        <f>B13+E13</f>
        <v>20827</v>
      </c>
      <c r="I13" s="8">
        <f>'[1]PEEA Badajoz Ciudad'!G27</f>
        <v>102284</v>
      </c>
      <c r="J13" s="32">
        <f>H13/I13</f>
        <v>0.20361933440225255</v>
      </c>
      <c r="K13" s="8">
        <v>9659</v>
      </c>
      <c r="L13" s="8">
        <v>50705</v>
      </c>
      <c r="M13" s="32">
        <v>0.19049403411892318</v>
      </c>
      <c r="N13" s="8">
        <v>10998</v>
      </c>
      <c r="O13" s="8">
        <v>51579</v>
      </c>
      <c r="P13" s="32">
        <v>0.21322631303437445</v>
      </c>
      <c r="Q13" s="8">
        <v>20657</v>
      </c>
      <c r="R13" s="8">
        <v>102284</v>
      </c>
      <c r="S13" s="32">
        <v>0.20195729537366547</v>
      </c>
      <c r="T13" s="8">
        <v>9484</v>
      </c>
      <c r="U13" s="8">
        <v>50705</v>
      </c>
      <c r="V13" s="32">
        <v>0.18704269795878117</v>
      </c>
      <c r="W13" s="8">
        <v>11004</v>
      </c>
      <c r="X13" s="8">
        <v>51579</v>
      </c>
      <c r="Y13" s="32">
        <v>0.2133426394462863</v>
      </c>
      <c r="Z13" s="8">
        <v>20488</v>
      </c>
      <c r="AA13" s="8">
        <v>102284</v>
      </c>
      <c r="AB13" s="32">
        <v>0.20030503304524658</v>
      </c>
      <c r="AC13" s="8">
        <v>9096</v>
      </c>
      <c r="AD13" s="8">
        <v>50705</v>
      </c>
      <c r="AE13" s="32">
        <v>0.1793905926437235</v>
      </c>
      <c r="AF13" s="8">
        <v>10616</v>
      </c>
      <c r="AG13" s="8">
        <v>51579</v>
      </c>
      <c r="AH13" s="32">
        <v>0.20582019814265495</v>
      </c>
      <c r="AI13" s="8">
        <v>19712</v>
      </c>
      <c r="AJ13" s="8">
        <v>102284</v>
      </c>
      <c r="AK13" s="32">
        <v>0.192718313714755</v>
      </c>
      <c r="AL13" s="8">
        <v>8825</v>
      </c>
      <c r="AM13" s="8">
        <v>50705</v>
      </c>
      <c r="AN13" s="32">
        <v>0.17404595207573217</v>
      </c>
      <c r="AO13" s="8">
        <v>10358</v>
      </c>
      <c r="AP13" s="8">
        <v>51579</v>
      </c>
      <c r="AQ13" s="32">
        <v>0.2008181624304465</v>
      </c>
      <c r="AR13" s="8">
        <v>19183</v>
      </c>
      <c r="AS13" s="8">
        <v>102284</v>
      </c>
      <c r="AT13" s="32">
        <v>0.18754643932579876</v>
      </c>
      <c r="AU13" s="8">
        <v>8528</v>
      </c>
      <c r="AV13" s="8">
        <v>50705</v>
      </c>
      <c r="AW13" s="32">
        <v>0.16818854156394833</v>
      </c>
      <c r="AX13" s="8">
        <v>10115</v>
      </c>
      <c r="AY13" s="8">
        <v>51579</v>
      </c>
      <c r="AZ13" s="32">
        <v>0.1961069427480176</v>
      </c>
      <c r="BA13" s="8">
        <v>18643</v>
      </c>
      <c r="BB13" s="8">
        <v>102284</v>
      </c>
      <c r="BC13" s="32">
        <v>0.18226702123499278</v>
      </c>
      <c r="BD13" s="8">
        <v>8516</v>
      </c>
      <c r="BE13" s="8">
        <v>50705</v>
      </c>
      <c r="BF13" s="32">
        <v>0.16795187851296717</v>
      </c>
      <c r="BG13" s="8">
        <v>9920</v>
      </c>
      <c r="BH13" s="8">
        <v>51579</v>
      </c>
      <c r="BI13" s="32">
        <v>0.1923263343608833</v>
      </c>
      <c r="BJ13" s="8">
        <v>18436</v>
      </c>
      <c r="BK13" s="8">
        <v>102284</v>
      </c>
      <c r="BL13" s="32">
        <v>0.1802432443001838</v>
      </c>
      <c r="BM13" s="8">
        <v>8553</v>
      </c>
      <c r="BN13" s="8">
        <v>50705</v>
      </c>
      <c r="BO13" s="32">
        <v>0.16868158958682575</v>
      </c>
      <c r="BP13" s="8">
        <v>10007</v>
      </c>
      <c r="BQ13" s="8">
        <v>51579</v>
      </c>
      <c r="BR13" s="32">
        <v>0.19401306733360477</v>
      </c>
      <c r="BS13" s="8">
        <v>18560</v>
      </c>
      <c r="BT13" s="8">
        <v>102284</v>
      </c>
      <c r="BU13" s="32">
        <v>0.18145555512103556</v>
      </c>
      <c r="BV13" s="8">
        <v>8741</v>
      </c>
      <c r="BW13" s="8">
        <v>50705</v>
      </c>
      <c r="BX13" s="32">
        <v>0.17238931071886401</v>
      </c>
      <c r="BY13" s="8">
        <v>10442</v>
      </c>
      <c r="BZ13" s="8">
        <v>51579</v>
      </c>
      <c r="CA13" s="32">
        <v>0.20244673219721204</v>
      </c>
      <c r="CB13" s="8">
        <v>19183</v>
      </c>
      <c r="CC13" s="8">
        <v>102284</v>
      </c>
      <c r="CD13" s="32">
        <v>0.18754643932579876</v>
      </c>
      <c r="CE13" s="8">
        <v>8883</v>
      </c>
      <c r="CF13" s="8">
        <v>50705</v>
      </c>
      <c r="CG13" s="32">
        <v>0.17518982348880782</v>
      </c>
      <c r="CH13" s="8">
        <v>10633</v>
      </c>
      <c r="CI13" s="8">
        <v>51579</v>
      </c>
      <c r="CJ13" s="32">
        <v>0.2061497896430718</v>
      </c>
      <c r="CK13" s="8">
        <v>19516</v>
      </c>
      <c r="CL13" s="8">
        <v>102284</v>
      </c>
      <c r="CM13" s="32">
        <v>0.19080208048179578</v>
      </c>
      <c r="CN13" s="8">
        <v>8797</v>
      </c>
      <c r="CO13" s="8">
        <v>50705</v>
      </c>
      <c r="CP13" s="32">
        <v>0.17349373829010944</v>
      </c>
      <c r="CQ13" s="8">
        <v>10239</v>
      </c>
      <c r="CR13" s="8">
        <v>51579</v>
      </c>
      <c r="CS13" s="32">
        <v>0.19851102192752865</v>
      </c>
      <c r="CT13" s="8">
        <v>19036</v>
      </c>
      <c r="CU13" s="8">
        <v>102284</v>
      </c>
      <c r="CV13" s="32">
        <v>0.18610926440107936</v>
      </c>
      <c r="CW13" s="8">
        <v>8797</v>
      </c>
      <c r="CX13" s="8">
        <v>50705</v>
      </c>
      <c r="CY13" s="32">
        <v>0.17349373829010944</v>
      </c>
      <c r="CZ13" s="8">
        <v>10239</v>
      </c>
      <c r="DA13" s="8">
        <v>51579</v>
      </c>
      <c r="DB13" s="32">
        <v>0.19851102192752865</v>
      </c>
      <c r="DC13" s="8">
        <v>19036</v>
      </c>
      <c r="DD13" s="8">
        <v>102284</v>
      </c>
      <c r="DE13" s="32">
        <v>0.18610926440107936</v>
      </c>
    </row>
    <row r="14" spans="1:109" ht="15">
      <c r="A14" s="5" t="s">
        <v>25</v>
      </c>
      <c r="B14" s="8">
        <v>43204</v>
      </c>
      <c r="C14" s="8">
        <f>'[1]PEEA Provincia Badajoz'!E28</f>
        <v>233339</v>
      </c>
      <c r="D14" s="32">
        <f>B14/C14</f>
        <v>0.1851555033663468</v>
      </c>
      <c r="E14" s="8">
        <v>55109</v>
      </c>
      <c r="F14" s="8">
        <f>'[1]PEEA Provincia Badajoz'!F28</f>
        <v>223381</v>
      </c>
      <c r="G14" s="32">
        <f>E14/F14</f>
        <v>0.24670406167041958</v>
      </c>
      <c r="H14" s="8">
        <f>E14+B14</f>
        <v>98313</v>
      </c>
      <c r="I14" s="8">
        <f>'[1]PEEA Provincia Badajoz'!G28</f>
        <v>456720</v>
      </c>
      <c r="J14" s="32">
        <f>H14/I14</f>
        <v>0.21525880189174987</v>
      </c>
      <c r="K14" s="8">
        <v>43042</v>
      </c>
      <c r="L14" s="8">
        <v>233339</v>
      </c>
      <c r="M14" s="32">
        <v>0.1844612345128761</v>
      </c>
      <c r="N14" s="8">
        <v>54264</v>
      </c>
      <c r="O14" s="8">
        <v>223381</v>
      </c>
      <c r="P14" s="32">
        <v>0.24292128694920337</v>
      </c>
      <c r="Q14" s="8">
        <v>97306</v>
      </c>
      <c r="R14" s="8">
        <v>456720</v>
      </c>
      <c r="S14" s="32">
        <v>0.2130539499036609</v>
      </c>
      <c r="T14" s="8">
        <v>42602</v>
      </c>
      <c r="U14" s="8">
        <v>233339</v>
      </c>
      <c r="V14" s="32">
        <v>0.18257556602196803</v>
      </c>
      <c r="W14" s="8">
        <v>54188</v>
      </c>
      <c r="X14" s="8">
        <v>223381</v>
      </c>
      <c r="Y14" s="32">
        <v>0.24258106105711766</v>
      </c>
      <c r="Z14" s="8">
        <v>96790</v>
      </c>
      <c r="AA14" s="8">
        <v>456720</v>
      </c>
      <c r="AB14" s="32">
        <v>0.21192415484323</v>
      </c>
      <c r="AC14" s="8">
        <v>39295</v>
      </c>
      <c r="AD14" s="8">
        <v>233339</v>
      </c>
      <c r="AE14" s="32">
        <v>0.1684030530687112</v>
      </c>
      <c r="AF14" s="8">
        <v>52468</v>
      </c>
      <c r="AG14" s="8">
        <v>223381</v>
      </c>
      <c r="AH14" s="32">
        <v>0.23488121192044087</v>
      </c>
      <c r="AI14" s="8">
        <v>91763</v>
      </c>
      <c r="AJ14" s="8">
        <v>456720</v>
      </c>
      <c r="AK14" s="32">
        <v>0.20091741110527236</v>
      </c>
      <c r="AL14" s="8">
        <v>38128</v>
      </c>
      <c r="AM14" s="8">
        <v>233339</v>
      </c>
      <c r="AN14" s="32">
        <v>0.16340174595759818</v>
      </c>
      <c r="AO14" s="8">
        <v>51529</v>
      </c>
      <c r="AP14" s="8">
        <v>223381</v>
      </c>
      <c r="AQ14" s="32">
        <v>0.2306776314905923</v>
      </c>
      <c r="AR14" s="8">
        <v>89657</v>
      </c>
      <c r="AS14" s="8">
        <v>456720</v>
      </c>
      <c r="AT14" s="32">
        <v>0.19630627080049046</v>
      </c>
      <c r="AU14" s="8">
        <v>37008</v>
      </c>
      <c r="AV14" s="8">
        <v>233339</v>
      </c>
      <c r="AW14" s="32">
        <v>0.1586018625261958</v>
      </c>
      <c r="AX14" s="8">
        <v>50653</v>
      </c>
      <c r="AY14" s="8">
        <v>223381</v>
      </c>
      <c r="AZ14" s="32">
        <v>0.2267560804186569</v>
      </c>
      <c r="BA14" s="8">
        <v>87661</v>
      </c>
      <c r="BB14" s="8">
        <v>456720</v>
      </c>
      <c r="BC14" s="32">
        <v>0.1919359782799089</v>
      </c>
      <c r="BD14" s="8">
        <v>37077</v>
      </c>
      <c r="BE14" s="8">
        <v>233339</v>
      </c>
      <c r="BF14" s="32">
        <v>0.15889756963045182</v>
      </c>
      <c r="BG14" s="8">
        <v>50269</v>
      </c>
      <c r="BH14" s="8">
        <v>223381</v>
      </c>
      <c r="BI14" s="32">
        <v>0.22503704433232907</v>
      </c>
      <c r="BJ14" s="8">
        <v>87346</v>
      </c>
      <c r="BK14" s="8">
        <v>456720</v>
      </c>
      <c r="BL14" s="32">
        <v>0.19124627780697145</v>
      </c>
      <c r="BM14" s="8">
        <v>36800</v>
      </c>
      <c r="BN14" s="8">
        <v>233339</v>
      </c>
      <c r="BO14" s="32">
        <v>0.15771045560322106</v>
      </c>
      <c r="BP14" s="8">
        <v>50563</v>
      </c>
      <c r="BQ14" s="8">
        <v>223381</v>
      </c>
      <c r="BR14" s="32">
        <v>0.22635318133592383</v>
      </c>
      <c r="BS14" s="8">
        <v>87363</v>
      </c>
      <c r="BT14" s="8">
        <v>456720</v>
      </c>
      <c r="BU14" s="32">
        <v>0.19128349973725697</v>
      </c>
      <c r="BV14" s="8">
        <v>37320</v>
      </c>
      <c r="BW14" s="8">
        <v>233339</v>
      </c>
      <c r="BX14" s="32">
        <v>0.1599389729106579</v>
      </c>
      <c r="BY14" s="8">
        <v>51967</v>
      </c>
      <c r="BZ14" s="8">
        <v>223381</v>
      </c>
      <c r="CA14" s="32">
        <v>0.23263840702656</v>
      </c>
      <c r="CB14" s="8">
        <v>89287</v>
      </c>
      <c r="CC14" s="8">
        <v>456720</v>
      </c>
      <c r="CD14" s="32">
        <v>0.1954961464354528</v>
      </c>
      <c r="CE14" s="8">
        <v>39434</v>
      </c>
      <c r="CF14" s="8">
        <v>233339</v>
      </c>
      <c r="CG14" s="32">
        <v>0.16899875288742988</v>
      </c>
      <c r="CH14" s="8">
        <v>52702</v>
      </c>
      <c r="CI14" s="8">
        <v>223381</v>
      </c>
      <c r="CJ14" s="32">
        <v>0.23592874953554688</v>
      </c>
      <c r="CK14" s="8">
        <v>92136</v>
      </c>
      <c r="CL14" s="8">
        <v>456720</v>
      </c>
      <c r="CM14" s="32">
        <v>0.20173410404624278</v>
      </c>
      <c r="CN14" s="8">
        <v>39615</v>
      </c>
      <c r="CO14" s="8">
        <v>233339</v>
      </c>
      <c r="CP14" s="32">
        <v>0.16977444833482616</v>
      </c>
      <c r="CQ14" s="8">
        <v>51422</v>
      </c>
      <c r="CR14" s="8">
        <v>223381</v>
      </c>
      <c r="CS14" s="32">
        <v>0.23019862924778742</v>
      </c>
      <c r="CT14" s="8">
        <v>91037</v>
      </c>
      <c r="CU14" s="8">
        <v>456720</v>
      </c>
      <c r="CV14" s="32">
        <v>0.19932781572954983</v>
      </c>
      <c r="CW14" s="8">
        <v>39615</v>
      </c>
      <c r="CX14" s="8">
        <v>233339</v>
      </c>
      <c r="CY14" s="32">
        <v>0.16977444833482616</v>
      </c>
      <c r="CZ14" s="8">
        <v>51422</v>
      </c>
      <c r="DA14" s="8">
        <v>223381</v>
      </c>
      <c r="DB14" s="32">
        <v>0.23019862924778742</v>
      </c>
      <c r="DC14" s="8">
        <v>91037</v>
      </c>
      <c r="DD14" s="8">
        <v>456720</v>
      </c>
      <c r="DE14" s="32">
        <v>0.19932781572954983</v>
      </c>
    </row>
    <row r="15" spans="1:109" ht="15">
      <c r="A15" s="5" t="s">
        <v>26</v>
      </c>
      <c r="B15" s="8">
        <v>26162</v>
      </c>
      <c r="C15" s="8">
        <f>'[1]PEEA Provincia Cáceres'!E27</f>
        <v>136118</v>
      </c>
      <c r="D15" s="32">
        <f>B15/C15</f>
        <v>0.1922008845266607</v>
      </c>
      <c r="E15" s="8">
        <v>28143</v>
      </c>
      <c r="F15" s="8">
        <f>'[1]PEEA Provincia Cáceres'!F27</f>
        <v>128370</v>
      </c>
      <c r="G15" s="32">
        <f>E15/F15</f>
        <v>0.21923346576302874</v>
      </c>
      <c r="H15" s="8">
        <f>E15+B15</f>
        <v>54305</v>
      </c>
      <c r="I15" s="8">
        <f>'[1]PEEA Provincia Cáceres'!G27</f>
        <v>264488</v>
      </c>
      <c r="J15" s="32">
        <f>H15/I15</f>
        <v>0.20532122440337558</v>
      </c>
      <c r="K15" s="8">
        <v>25773</v>
      </c>
      <c r="L15" s="8">
        <v>136118</v>
      </c>
      <c r="M15" s="32">
        <v>0.18934306998339676</v>
      </c>
      <c r="N15" s="8">
        <v>27543</v>
      </c>
      <c r="O15" s="8">
        <v>128370</v>
      </c>
      <c r="P15" s="32">
        <v>0.214559476513204</v>
      </c>
      <c r="Q15" s="8">
        <v>53316</v>
      </c>
      <c r="R15" s="8">
        <v>264488</v>
      </c>
      <c r="S15" s="32">
        <v>0.20158192432170835</v>
      </c>
      <c r="T15" s="55">
        <v>25360</v>
      </c>
      <c r="U15" s="8">
        <v>136118</v>
      </c>
      <c r="V15" s="32">
        <v>0.18630893783335048</v>
      </c>
      <c r="W15" s="55">
        <v>27217</v>
      </c>
      <c r="X15" s="8">
        <v>128370</v>
      </c>
      <c r="Y15" s="32">
        <v>0.21201994235413257</v>
      </c>
      <c r="Z15" s="8">
        <v>52577</v>
      </c>
      <c r="AA15" s="8">
        <v>264488</v>
      </c>
      <c r="AB15" s="32">
        <v>0.1987878467076011</v>
      </c>
      <c r="AC15" s="8">
        <v>24768</v>
      </c>
      <c r="AD15" s="8">
        <v>136118</v>
      </c>
      <c r="AE15" s="32">
        <v>0.18195977019938583</v>
      </c>
      <c r="AF15" s="8">
        <v>26456</v>
      </c>
      <c r="AG15" s="8">
        <v>128370</v>
      </c>
      <c r="AH15" s="32">
        <v>0.20609176598893822</v>
      </c>
      <c r="AI15" s="8">
        <v>51224</v>
      </c>
      <c r="AJ15" s="8">
        <v>264488</v>
      </c>
      <c r="AK15" s="32">
        <v>0.19367230271316657</v>
      </c>
      <c r="AL15" s="8">
        <v>22876</v>
      </c>
      <c r="AM15" s="8">
        <v>136118</v>
      </c>
      <c r="AN15" s="32">
        <v>0.1680600655313772</v>
      </c>
      <c r="AO15" s="8">
        <v>25610</v>
      </c>
      <c r="AP15" s="8">
        <v>128370</v>
      </c>
      <c r="AQ15" s="32">
        <v>0.19950144114668536</v>
      </c>
      <c r="AR15" s="8">
        <v>48486</v>
      </c>
      <c r="AS15" s="8">
        <v>264488</v>
      </c>
      <c r="AT15" s="32">
        <v>0.18332022624844985</v>
      </c>
      <c r="AU15" s="8">
        <v>21840</v>
      </c>
      <c r="AV15" s="8">
        <v>136118</v>
      </c>
      <c r="AW15" s="32">
        <v>0.16044902217193904</v>
      </c>
      <c r="AX15" s="8">
        <v>25149</v>
      </c>
      <c r="AY15" s="8">
        <v>128370</v>
      </c>
      <c r="AZ15" s="32">
        <v>0.19591025940640336</v>
      </c>
      <c r="BA15" s="8">
        <v>46989</v>
      </c>
      <c r="BB15" s="8">
        <v>264488</v>
      </c>
      <c r="BC15" s="32">
        <v>0.17766023411270077</v>
      </c>
      <c r="BD15" s="8">
        <v>22090</v>
      </c>
      <c r="BE15" s="8">
        <v>136118</v>
      </c>
      <c r="BF15" s="32">
        <v>0.1622856639092552</v>
      </c>
      <c r="BG15" s="8">
        <v>24843</v>
      </c>
      <c r="BH15" s="8">
        <v>128370</v>
      </c>
      <c r="BI15" s="32">
        <v>0.19352652488899275</v>
      </c>
      <c r="BJ15" s="8">
        <v>46933</v>
      </c>
      <c r="BK15" s="8">
        <v>264488</v>
      </c>
      <c r="BL15" s="32">
        <v>0.17744850427996733</v>
      </c>
      <c r="BM15" s="8">
        <v>22678</v>
      </c>
      <c r="BN15" s="8">
        <v>136118</v>
      </c>
      <c r="BO15" s="32">
        <v>0.1666054452754228</v>
      </c>
      <c r="BP15" s="8">
        <v>25119</v>
      </c>
      <c r="BQ15" s="8">
        <v>128370</v>
      </c>
      <c r="BR15" s="32">
        <v>0.19567655994391214</v>
      </c>
      <c r="BS15" s="8">
        <v>47797</v>
      </c>
      <c r="BT15" s="8">
        <v>264488</v>
      </c>
      <c r="BU15" s="32">
        <v>0.18071519312785458</v>
      </c>
      <c r="BV15" s="8">
        <v>23124</v>
      </c>
      <c r="BW15" s="8">
        <v>136118</v>
      </c>
      <c r="BX15" s="32">
        <v>0.1698820141347948</v>
      </c>
      <c r="BY15" s="8">
        <v>26015</v>
      </c>
      <c r="BZ15" s="8">
        <v>128370</v>
      </c>
      <c r="CA15" s="32">
        <v>0.20265638389031707</v>
      </c>
      <c r="CB15" s="8">
        <v>49139</v>
      </c>
      <c r="CC15" s="8">
        <v>264488</v>
      </c>
      <c r="CD15" s="32">
        <v>0.18578914733371646</v>
      </c>
      <c r="CE15" s="8">
        <v>23182</v>
      </c>
      <c r="CF15" s="8">
        <v>136118</v>
      </c>
      <c r="CG15" s="32">
        <v>0.17030811501785215</v>
      </c>
      <c r="CH15" s="8">
        <v>26313</v>
      </c>
      <c r="CI15" s="8">
        <v>128370</v>
      </c>
      <c r="CJ15" s="32">
        <v>0.20497779855106332</v>
      </c>
      <c r="CK15" s="8">
        <v>49495</v>
      </c>
      <c r="CL15" s="8">
        <v>264488</v>
      </c>
      <c r="CM15" s="32">
        <v>0.18713514412752186</v>
      </c>
      <c r="CN15" s="8">
        <v>23953</v>
      </c>
      <c r="CO15" s="8">
        <v>136118</v>
      </c>
      <c r="CP15" s="32">
        <v>0.17597231813573516</v>
      </c>
      <c r="CQ15" s="8">
        <v>26012</v>
      </c>
      <c r="CR15" s="8">
        <v>128370</v>
      </c>
      <c r="CS15" s="32">
        <v>0.20263301394406794</v>
      </c>
      <c r="CT15" s="8">
        <v>49965</v>
      </c>
      <c r="CU15" s="8">
        <v>264488</v>
      </c>
      <c r="CV15" s="32">
        <v>0.18891216236653458</v>
      </c>
      <c r="CW15" s="8">
        <v>23953</v>
      </c>
      <c r="CX15" s="8">
        <v>136118</v>
      </c>
      <c r="CY15" s="32">
        <v>0.17597231813573516</v>
      </c>
      <c r="CZ15" s="8">
        <v>26012</v>
      </c>
      <c r="DA15" s="8">
        <v>128370</v>
      </c>
      <c r="DB15" s="32">
        <v>0.20263301394406794</v>
      </c>
      <c r="DC15" s="8">
        <v>49965</v>
      </c>
      <c r="DD15" s="8">
        <v>264488</v>
      </c>
      <c r="DE15" s="32">
        <v>0.18891216236653458</v>
      </c>
    </row>
    <row r="16" spans="1:109" ht="15">
      <c r="A16" s="5" t="s">
        <v>27</v>
      </c>
      <c r="B16" s="8">
        <f>B14+B15</f>
        <v>69366</v>
      </c>
      <c r="C16" s="8">
        <f>'[1]PEEA Extremadura'!E28</f>
        <v>369457</v>
      </c>
      <c r="D16" s="32">
        <f>B16/C16</f>
        <v>0.18775121326703784</v>
      </c>
      <c r="E16" s="8">
        <f>E14+E15</f>
        <v>83252</v>
      </c>
      <c r="F16" s="8">
        <f>'[1]PEEA Extremadura'!F28</f>
        <v>351751</v>
      </c>
      <c r="G16" s="32">
        <f>E16/F16</f>
        <v>0.23667878698283729</v>
      </c>
      <c r="H16" s="8">
        <f>E16+B16</f>
        <v>152618</v>
      </c>
      <c r="I16" s="8">
        <f>'[1]PEEA Extremadura'!G28</f>
        <v>721208</v>
      </c>
      <c r="J16" s="32">
        <f>H16/I16</f>
        <v>0.21161440250246807</v>
      </c>
      <c r="K16" s="8">
        <v>68815</v>
      </c>
      <c r="L16" s="8">
        <v>369457</v>
      </c>
      <c r="M16" s="32">
        <v>0.18625983538003069</v>
      </c>
      <c r="N16" s="8">
        <v>81807</v>
      </c>
      <c r="O16" s="8">
        <v>351751</v>
      </c>
      <c r="P16" s="32">
        <v>0.23257076738943172</v>
      </c>
      <c r="Q16" s="8">
        <v>150622</v>
      </c>
      <c r="R16" s="8">
        <v>721208</v>
      </c>
      <c r="S16" s="32">
        <v>0.20884682366252177</v>
      </c>
      <c r="T16" s="8">
        <v>67962</v>
      </c>
      <c r="U16" s="8">
        <v>369457</v>
      </c>
      <c r="V16" s="32">
        <v>0.1839510416638472</v>
      </c>
      <c r="W16" s="8">
        <v>81405</v>
      </c>
      <c r="X16" s="8">
        <v>351751</v>
      </c>
      <c r="Y16" s="32">
        <v>0.23142791349562616</v>
      </c>
      <c r="Z16" s="8">
        <v>149367</v>
      </c>
      <c r="AA16" s="8">
        <v>721208</v>
      </c>
      <c r="AB16" s="32">
        <v>0.20710668766846735</v>
      </c>
      <c r="AC16" s="8">
        <v>64063</v>
      </c>
      <c r="AD16" s="8">
        <v>369457</v>
      </c>
      <c r="AE16" s="32">
        <v>0.1733977161076932</v>
      </c>
      <c r="AF16" s="8">
        <v>78924</v>
      </c>
      <c r="AG16" s="8">
        <v>351751</v>
      </c>
      <c r="AH16" s="32">
        <v>0.2243746286435575</v>
      </c>
      <c r="AI16" s="8">
        <v>142987</v>
      </c>
      <c r="AJ16" s="8">
        <v>721208</v>
      </c>
      <c r="AK16" s="32">
        <v>0.1982604186309636</v>
      </c>
      <c r="AL16" s="8">
        <v>61004</v>
      </c>
      <c r="AM16" s="8">
        <v>369457</v>
      </c>
      <c r="AN16" s="32">
        <v>0.16511799749361902</v>
      </c>
      <c r="AO16" s="8">
        <v>77139</v>
      </c>
      <c r="AP16" s="8">
        <v>351751</v>
      </c>
      <c r="AQ16" s="32">
        <v>0.21930001620464476</v>
      </c>
      <c r="AR16" s="8">
        <v>138143</v>
      </c>
      <c r="AS16" s="8">
        <v>721208</v>
      </c>
      <c r="AT16" s="32">
        <v>0.19154390966267706</v>
      </c>
      <c r="AU16" s="8">
        <v>58848</v>
      </c>
      <c r="AV16" s="8">
        <v>369457</v>
      </c>
      <c r="AW16" s="32">
        <v>0.1592824063422807</v>
      </c>
      <c r="AX16" s="8">
        <v>75802</v>
      </c>
      <c r="AY16" s="8">
        <v>351751</v>
      </c>
      <c r="AZ16" s="32">
        <v>0.21549903198569442</v>
      </c>
      <c r="BA16" s="8">
        <v>134650</v>
      </c>
      <c r="BB16" s="8">
        <v>721208</v>
      </c>
      <c r="BC16" s="32">
        <v>0.186700646692771</v>
      </c>
      <c r="BD16" s="8">
        <v>59167</v>
      </c>
      <c r="BE16" s="8">
        <v>369457</v>
      </c>
      <c r="BF16" s="32">
        <v>0.16014583564528484</v>
      </c>
      <c r="BG16" s="8">
        <v>75112</v>
      </c>
      <c r="BH16" s="8">
        <v>351751</v>
      </c>
      <c r="BI16" s="32">
        <v>0.2135374170933416</v>
      </c>
      <c r="BJ16" s="8">
        <v>134279</v>
      </c>
      <c r="BK16" s="8">
        <v>721208</v>
      </c>
      <c r="BL16" s="32">
        <v>0.18618623198855255</v>
      </c>
      <c r="BM16" s="8">
        <v>59478</v>
      </c>
      <c r="BN16" s="8">
        <v>369457</v>
      </c>
      <c r="BO16" s="32">
        <v>0.1609876115488406</v>
      </c>
      <c r="BP16" s="8">
        <v>75682</v>
      </c>
      <c r="BQ16" s="8">
        <v>351751</v>
      </c>
      <c r="BR16" s="32">
        <v>0.21515788156963306</v>
      </c>
      <c r="BS16" s="8">
        <v>135160</v>
      </c>
      <c r="BT16" s="8">
        <v>721208</v>
      </c>
      <c r="BU16" s="32">
        <v>0.1874077935907533</v>
      </c>
      <c r="BV16" s="8">
        <v>60444</v>
      </c>
      <c r="BW16" s="8">
        <v>369457</v>
      </c>
      <c r="BX16" s="32">
        <v>0.16360225953223242</v>
      </c>
      <c r="BY16" s="8">
        <v>77982</v>
      </c>
      <c r="BZ16" s="8">
        <v>351751</v>
      </c>
      <c r="CA16" s="32">
        <v>0.22169659787747584</v>
      </c>
      <c r="CB16" s="8">
        <v>138426</v>
      </c>
      <c r="CC16" s="8">
        <v>721208</v>
      </c>
      <c r="CD16" s="32">
        <v>0.19193630686292998</v>
      </c>
      <c r="CE16" s="8">
        <v>62616</v>
      </c>
      <c r="CF16" s="8">
        <v>369457</v>
      </c>
      <c r="CG16" s="32">
        <v>0.1694811574824675</v>
      </c>
      <c r="CH16" s="8">
        <v>79015</v>
      </c>
      <c r="CI16" s="8">
        <v>351751</v>
      </c>
      <c r="CJ16" s="32">
        <v>0.22463333437573738</v>
      </c>
      <c r="CK16" s="8">
        <v>141631</v>
      </c>
      <c r="CL16" s="8">
        <v>721208</v>
      </c>
      <c r="CM16" s="32">
        <v>0.1963802398198578</v>
      </c>
      <c r="CN16" s="8">
        <v>63568</v>
      </c>
      <c r="CO16" s="8">
        <v>369457</v>
      </c>
      <c r="CP16" s="32">
        <v>0.1720579120168247</v>
      </c>
      <c r="CQ16" s="8">
        <v>77434</v>
      </c>
      <c r="CR16" s="8">
        <v>351751</v>
      </c>
      <c r="CS16" s="32">
        <v>0.22013867764412895</v>
      </c>
      <c r="CT16" s="8">
        <v>141002</v>
      </c>
      <c r="CU16" s="8">
        <v>721208</v>
      </c>
      <c r="CV16" s="32">
        <v>0.19550809197901298</v>
      </c>
      <c r="CW16" s="8">
        <v>63568</v>
      </c>
      <c r="CX16" s="8">
        <v>369457</v>
      </c>
      <c r="CY16" s="32">
        <v>0.1720579120168247</v>
      </c>
      <c r="CZ16" s="8">
        <v>77434</v>
      </c>
      <c r="DA16" s="8">
        <v>351751</v>
      </c>
      <c r="DB16" s="32">
        <v>0.22013867764412895</v>
      </c>
      <c r="DC16" s="8">
        <v>141002</v>
      </c>
      <c r="DD16" s="8">
        <v>721208</v>
      </c>
      <c r="DE16" s="32">
        <v>0.19550809197901298</v>
      </c>
    </row>
    <row r="17" spans="1:109" ht="15">
      <c r="A17" s="5" t="s">
        <v>28</v>
      </c>
      <c r="B17" s="8">
        <v>2337410</v>
      </c>
      <c r="C17" s="8">
        <f>'[1]PEEA España'!E27</f>
        <v>15771464</v>
      </c>
      <c r="D17" s="32">
        <f>B17/C17</f>
        <v>0.14820501127859786</v>
      </c>
      <c r="E17" s="8">
        <v>2477025</v>
      </c>
      <c r="F17" s="8">
        <f>'[1]PEEA España'!F27</f>
        <v>15511589</v>
      </c>
      <c r="G17" s="32">
        <f>E17/F17</f>
        <v>0.15968866890426248</v>
      </c>
      <c r="H17" s="8">
        <f>E17+B17</f>
        <v>4814435</v>
      </c>
      <c r="I17" s="8">
        <f>'[1]PEEA España'!G27</f>
        <v>31283053</v>
      </c>
      <c r="J17" s="32">
        <f>H17/I17</f>
        <v>0.15389914149363876</v>
      </c>
      <c r="K17" s="8">
        <v>2334622</v>
      </c>
      <c r="L17" s="8">
        <v>15771464</v>
      </c>
      <c r="M17" s="32">
        <v>0.1480282363133822</v>
      </c>
      <c r="N17" s="8">
        <v>2477864</v>
      </c>
      <c r="O17" s="8">
        <v>15511589</v>
      </c>
      <c r="P17" s="32">
        <v>0.15974275749570208</v>
      </c>
      <c r="Q17" s="8">
        <v>4812486</v>
      </c>
      <c r="R17" s="8">
        <v>31283053</v>
      </c>
      <c r="S17" s="32">
        <v>0.15383683939032422</v>
      </c>
      <c r="T17" s="8">
        <v>2320687</v>
      </c>
      <c r="U17" s="8">
        <v>15771464</v>
      </c>
      <c r="V17" s="32">
        <v>0.14714467851557725</v>
      </c>
      <c r="W17" s="8">
        <v>2475179</v>
      </c>
      <c r="X17" s="8">
        <v>15511589</v>
      </c>
      <c r="Y17" s="32">
        <v>0.1595696611095098</v>
      </c>
      <c r="Z17" s="8">
        <v>4795866</v>
      </c>
      <c r="AA17" s="8">
        <v>31283053</v>
      </c>
      <c r="AB17" s="32">
        <v>0.153305561321013</v>
      </c>
      <c r="AC17" s="8">
        <v>2262612</v>
      </c>
      <c r="AD17" s="8">
        <v>15771464</v>
      </c>
      <c r="AE17" s="32">
        <v>0.1434623951207066</v>
      </c>
      <c r="AF17" s="8">
        <v>2421689</v>
      </c>
      <c r="AG17" s="8">
        <v>15511589</v>
      </c>
      <c r="AH17" s="32">
        <v>0.15612127165050596</v>
      </c>
      <c r="AI17" s="8">
        <v>4684301</v>
      </c>
      <c r="AJ17" s="8">
        <v>31283053</v>
      </c>
      <c r="AK17" s="32">
        <v>0.14973925339064573</v>
      </c>
      <c r="AL17" s="8">
        <v>2188342</v>
      </c>
      <c r="AM17" s="8">
        <v>15771464</v>
      </c>
      <c r="AN17" s="32">
        <v>0.13875325714848033</v>
      </c>
      <c r="AO17" s="8">
        <v>2384043</v>
      </c>
      <c r="AP17" s="8">
        <v>15511589</v>
      </c>
      <c r="AQ17" s="32">
        <v>0.15369431203985615</v>
      </c>
      <c r="AR17" s="8">
        <v>4572385</v>
      </c>
      <c r="AS17" s="8">
        <v>31283053</v>
      </c>
      <c r="AT17" s="32">
        <v>0.14616172532776772</v>
      </c>
      <c r="AU17" s="8">
        <v>2117045</v>
      </c>
      <c r="AV17" s="8">
        <v>15771464</v>
      </c>
      <c r="AW17" s="32">
        <v>0.13423262418758336</v>
      </c>
      <c r="AX17" s="8">
        <v>2332656</v>
      </c>
      <c r="AY17" s="8">
        <v>15511589</v>
      </c>
      <c r="AZ17" s="32">
        <v>0.1503814986330543</v>
      </c>
      <c r="BA17" s="8">
        <v>4449701</v>
      </c>
      <c r="BB17" s="8">
        <v>31283053</v>
      </c>
      <c r="BC17" s="32">
        <v>0.14223998533646956</v>
      </c>
      <c r="BD17" s="8">
        <v>2094322</v>
      </c>
      <c r="BE17" s="8">
        <v>15771464</v>
      </c>
      <c r="BF17" s="32">
        <v>0.132791857496552</v>
      </c>
      <c r="BG17" s="8">
        <v>2325538</v>
      </c>
      <c r="BH17" s="8">
        <v>15511589</v>
      </c>
      <c r="BI17" s="32">
        <v>0.14992261592284323</v>
      </c>
      <c r="BJ17" s="8">
        <v>4419860</v>
      </c>
      <c r="BK17" s="8">
        <v>31283053</v>
      </c>
      <c r="BL17" s="32">
        <v>0.1412860822759211</v>
      </c>
      <c r="BM17" s="8">
        <v>2099835</v>
      </c>
      <c r="BN17" s="8">
        <v>15771464</v>
      </c>
      <c r="BO17" s="32">
        <v>0.1331414128707392</v>
      </c>
      <c r="BP17" s="8">
        <v>2328095</v>
      </c>
      <c r="BQ17" s="8">
        <v>15511589</v>
      </c>
      <c r="BR17" s="32">
        <v>0.15008746041427476</v>
      </c>
      <c r="BS17" s="8">
        <v>4427930</v>
      </c>
      <c r="BT17" s="8">
        <v>31283053</v>
      </c>
      <c r="BU17" s="32">
        <v>0.14154404942509927</v>
      </c>
      <c r="BV17" s="8">
        <v>2231289</v>
      </c>
      <c r="BW17" s="8">
        <v>15771464</v>
      </c>
      <c r="BX17" s="32">
        <v>0.14147633979952653</v>
      </c>
      <c r="BY17" s="8">
        <v>2531543</v>
      </c>
      <c r="BZ17" s="8">
        <v>15511589</v>
      </c>
      <c r="CA17" s="32">
        <v>0.1632033313930636</v>
      </c>
      <c r="CB17" s="8">
        <v>4762832</v>
      </c>
      <c r="CC17" s="8">
        <v>31283053</v>
      </c>
      <c r="CD17" s="32">
        <v>0.1522495902174254</v>
      </c>
      <c r="CE17" s="8">
        <v>2136227</v>
      </c>
      <c r="CF17" s="8">
        <v>15771464</v>
      </c>
      <c r="CG17" s="32">
        <v>0.1354488714554337</v>
      </c>
      <c r="CH17" s="8">
        <v>2390577</v>
      </c>
      <c r="CI17" s="8">
        <v>15511589</v>
      </c>
      <c r="CJ17" s="32">
        <v>0.15411554548022127</v>
      </c>
      <c r="CK17" s="8">
        <v>4526804</v>
      </c>
      <c r="CL17" s="8">
        <v>31283053</v>
      </c>
      <c r="CM17" s="32">
        <v>0.1447046744446586</v>
      </c>
      <c r="CN17" s="8">
        <v>2112508</v>
      </c>
      <c r="CO17" s="8">
        <v>15771464</v>
      </c>
      <c r="CP17" s="32">
        <v>0.13394495273235255</v>
      </c>
      <c r="CQ17" s="8">
        <v>2335203</v>
      </c>
      <c r="CR17" s="8">
        <v>15511589</v>
      </c>
      <c r="CS17" s="32">
        <v>0.15054569844520765</v>
      </c>
      <c r="CT17" s="8">
        <v>4447711</v>
      </c>
      <c r="CU17" s="8">
        <v>31283053</v>
      </c>
      <c r="CV17" s="32">
        <v>0.14217637261938595</v>
      </c>
      <c r="CW17" s="8">
        <v>2112508</v>
      </c>
      <c r="CX17" s="8">
        <v>15771464</v>
      </c>
      <c r="CY17" s="32">
        <v>0.13394495273235255</v>
      </c>
      <c r="CZ17" s="8">
        <v>2335203</v>
      </c>
      <c r="DA17" s="8">
        <v>15511589</v>
      </c>
      <c r="DB17" s="32">
        <v>0.15054569844520765</v>
      </c>
      <c r="DC17" s="8">
        <v>4447711</v>
      </c>
      <c r="DD17" s="8">
        <v>31283053</v>
      </c>
      <c r="DE17" s="32">
        <v>0.14217637261938595</v>
      </c>
    </row>
    <row r="21" ht="15" customHeight="1"/>
    <row r="24" ht="15">
      <c r="A24" s="50"/>
    </row>
    <row r="25" spans="1:6" ht="30">
      <c r="A25" s="25"/>
      <c r="B25" s="24" t="s">
        <v>34</v>
      </c>
      <c r="C25" s="24" t="s">
        <v>25</v>
      </c>
      <c r="D25" s="24" t="s">
        <v>26</v>
      </c>
      <c r="E25" s="48" t="s">
        <v>27</v>
      </c>
      <c r="F25" s="48" t="s">
        <v>28</v>
      </c>
    </row>
    <row r="26" spans="1:6" ht="15">
      <c r="A26" s="5" t="s">
        <v>44</v>
      </c>
      <c r="B26" s="49">
        <v>0.20361933440225255</v>
      </c>
      <c r="C26" s="49">
        <v>0.21525880189174987</v>
      </c>
      <c r="D26" s="49">
        <v>0.20532122440337558</v>
      </c>
      <c r="E26" s="49">
        <v>0.21161440250246807</v>
      </c>
      <c r="F26" s="49">
        <v>0.15389914149363876</v>
      </c>
    </row>
    <row r="27" spans="1:6" ht="15">
      <c r="A27" s="5" t="s">
        <v>45</v>
      </c>
      <c r="B27" s="49">
        <v>0.20195729537366547</v>
      </c>
      <c r="C27" s="49">
        <v>0.2130539499036609</v>
      </c>
      <c r="D27" s="49">
        <v>0.20158192432170835</v>
      </c>
      <c r="E27" s="49">
        <v>0.20884682366252177</v>
      </c>
      <c r="F27" s="49">
        <v>0.15383683939032422</v>
      </c>
    </row>
    <row r="28" spans="1:6" ht="15">
      <c r="A28" s="5" t="s">
        <v>46</v>
      </c>
      <c r="B28" s="49">
        <v>0.20030503304524658</v>
      </c>
      <c r="C28" s="49">
        <v>0.21192415484323</v>
      </c>
      <c r="D28" s="49">
        <v>0.1987878467076011</v>
      </c>
      <c r="E28" s="49">
        <v>0.20710668766846735</v>
      </c>
      <c r="F28" s="49">
        <v>0.153305561321013</v>
      </c>
    </row>
    <row r="29" spans="1:6" ht="15">
      <c r="A29" s="5" t="s">
        <v>47</v>
      </c>
      <c r="B29" s="49">
        <v>0.192718313714755</v>
      </c>
      <c r="C29" s="49">
        <v>0.20091741110527236</v>
      </c>
      <c r="D29" s="49">
        <v>0.19367230271316657</v>
      </c>
      <c r="E29" s="49">
        <v>0.1982604186309636</v>
      </c>
      <c r="F29" s="49">
        <v>0.14973925339064573</v>
      </c>
    </row>
    <row r="30" spans="1:6" ht="15">
      <c r="A30" s="5" t="s">
        <v>48</v>
      </c>
      <c r="B30" s="49">
        <v>0.18754643932579876</v>
      </c>
      <c r="C30" s="49">
        <v>0.19630627080049046</v>
      </c>
      <c r="D30" s="49">
        <v>0.18332022624844985</v>
      </c>
      <c r="E30" s="49">
        <v>0.19154390966267706</v>
      </c>
      <c r="F30" s="49">
        <v>0.14616172532776772</v>
      </c>
    </row>
    <row r="31" spans="1:6" ht="15">
      <c r="A31" s="5" t="s">
        <v>49</v>
      </c>
      <c r="B31" s="49">
        <v>0.18226702123499278</v>
      </c>
      <c r="C31" s="49">
        <v>0.1919359782799089</v>
      </c>
      <c r="D31" s="49">
        <v>0.17766023411270077</v>
      </c>
      <c r="E31" s="49">
        <v>0.186700646692771</v>
      </c>
      <c r="F31" s="49">
        <v>0.14223998533646956</v>
      </c>
    </row>
    <row r="32" spans="1:6" ht="15">
      <c r="A32" s="5" t="s">
        <v>50</v>
      </c>
      <c r="B32" s="49">
        <v>0.1802432443001838</v>
      </c>
      <c r="C32" s="49">
        <v>0.19124627780697145</v>
      </c>
      <c r="D32" s="49">
        <v>0.17744850427996733</v>
      </c>
      <c r="E32" s="49">
        <v>0.18618623198855255</v>
      </c>
      <c r="F32" s="49">
        <v>0.1412860822759211</v>
      </c>
    </row>
    <row r="33" spans="1:6" ht="15">
      <c r="A33" s="5" t="s">
        <v>51</v>
      </c>
      <c r="B33" s="49">
        <v>0.18145555512103556</v>
      </c>
      <c r="C33" s="49">
        <v>0.19128349973725697</v>
      </c>
      <c r="D33" s="49">
        <v>0.18071519312785458</v>
      </c>
      <c r="E33" s="49">
        <v>0.1874077935907533</v>
      </c>
      <c r="F33" s="49">
        <v>0.14154404942509927</v>
      </c>
    </row>
    <row r="34" spans="1:6" ht="15">
      <c r="A34" s="5" t="s">
        <v>52</v>
      </c>
      <c r="B34" s="49">
        <v>0.18754643932579876</v>
      </c>
      <c r="C34" s="49">
        <v>0.1954961464354528</v>
      </c>
      <c r="D34" s="49">
        <v>0.18578914733371646</v>
      </c>
      <c r="E34" s="49">
        <v>0.19193630686292998</v>
      </c>
      <c r="F34" s="49">
        <v>0.1522495902174254</v>
      </c>
    </row>
    <row r="35" spans="1:6" ht="15">
      <c r="A35" s="5" t="s">
        <v>53</v>
      </c>
      <c r="B35" s="49">
        <v>0.19080208048179578</v>
      </c>
      <c r="C35" s="49">
        <v>0.20173410404624278</v>
      </c>
      <c r="D35" s="49">
        <v>0.18713514412752186</v>
      </c>
      <c r="E35" s="49">
        <v>0.1963802398198578</v>
      </c>
      <c r="F35" s="49">
        <v>0.1447046744446586</v>
      </c>
    </row>
    <row r="36" spans="1:6" ht="15">
      <c r="A36" s="5" t="s">
        <v>54</v>
      </c>
      <c r="B36" s="49">
        <v>0.18610926440107936</v>
      </c>
      <c r="C36" s="49">
        <v>0.19932781572954983</v>
      </c>
      <c r="D36" s="49">
        <v>0.18891216236653458</v>
      </c>
      <c r="E36" s="49">
        <v>0.19550809197901298</v>
      </c>
      <c r="F36" s="49">
        <v>0.14217637261938595</v>
      </c>
    </row>
    <row r="37" spans="1:6" ht="15">
      <c r="A37" s="5" t="s">
        <v>55</v>
      </c>
      <c r="B37" s="49">
        <v>0.18610926440107936</v>
      </c>
      <c r="C37" s="49">
        <v>0.19932781572954983</v>
      </c>
      <c r="D37" s="49">
        <v>0.18891216236653458</v>
      </c>
      <c r="E37" s="49">
        <v>0.19550809197901298</v>
      </c>
      <c r="F37" s="49">
        <v>0.14217637261938595</v>
      </c>
    </row>
    <row r="39" spans="7:14" ht="14.25" customHeight="1">
      <c r="G39" s="70" t="s">
        <v>77</v>
      </c>
      <c r="H39" s="70"/>
      <c r="I39" s="70"/>
      <c r="J39" s="70"/>
      <c r="K39" s="70"/>
      <c r="L39" s="70"/>
      <c r="M39" s="70"/>
      <c r="N39" s="70"/>
    </row>
    <row r="40" spans="7:14" ht="14.25">
      <c r="G40" s="70"/>
      <c r="H40" s="70"/>
      <c r="I40" s="70"/>
      <c r="J40" s="70"/>
      <c r="K40" s="70"/>
      <c r="L40" s="70"/>
      <c r="M40" s="70"/>
      <c r="N40" s="70"/>
    </row>
    <row r="41" spans="7:14" ht="14.25">
      <c r="G41" s="70"/>
      <c r="H41" s="70"/>
      <c r="I41" s="70"/>
      <c r="J41" s="70"/>
      <c r="K41" s="70"/>
      <c r="L41" s="70"/>
      <c r="M41" s="70"/>
      <c r="N41" s="70"/>
    </row>
  </sheetData>
  <sheetProtection/>
  <mergeCells count="50">
    <mergeCell ref="A5:J6"/>
    <mergeCell ref="B11:D11"/>
    <mergeCell ref="E11:G11"/>
    <mergeCell ref="H11:J11"/>
    <mergeCell ref="B10:J10"/>
    <mergeCell ref="K10:S10"/>
    <mergeCell ref="K11:M11"/>
    <mergeCell ref="N11:P11"/>
    <mergeCell ref="Q11:S11"/>
    <mergeCell ref="T10:AB10"/>
    <mergeCell ref="T11:V11"/>
    <mergeCell ref="W11:Y11"/>
    <mergeCell ref="Z11:AB11"/>
    <mergeCell ref="AC10:AK10"/>
    <mergeCell ref="AC11:AE11"/>
    <mergeCell ref="AF11:AH11"/>
    <mergeCell ref="AI11:AK11"/>
    <mergeCell ref="AL10:AT10"/>
    <mergeCell ref="AL11:AN11"/>
    <mergeCell ref="AO11:AQ11"/>
    <mergeCell ref="AR11:AT11"/>
    <mergeCell ref="CB11:CD11"/>
    <mergeCell ref="AU10:BC10"/>
    <mergeCell ref="AU11:AW11"/>
    <mergeCell ref="AX11:AZ11"/>
    <mergeCell ref="BA11:BC11"/>
    <mergeCell ref="BD10:BL10"/>
    <mergeCell ref="BD11:BF11"/>
    <mergeCell ref="BG11:BI11"/>
    <mergeCell ref="BJ11:BL11"/>
    <mergeCell ref="CN11:CP11"/>
    <mergeCell ref="CQ11:CS11"/>
    <mergeCell ref="CT11:CV11"/>
    <mergeCell ref="BM10:BU10"/>
    <mergeCell ref="BM11:BO11"/>
    <mergeCell ref="BP11:BR11"/>
    <mergeCell ref="BS11:BU11"/>
    <mergeCell ref="BV10:CD10"/>
    <mergeCell ref="BV11:BX11"/>
    <mergeCell ref="BY11:CA11"/>
    <mergeCell ref="CW10:DE10"/>
    <mergeCell ref="CW11:CY11"/>
    <mergeCell ref="CZ11:DB11"/>
    <mergeCell ref="DC11:DE11"/>
    <mergeCell ref="G39:N41"/>
    <mergeCell ref="CE10:CM10"/>
    <mergeCell ref="CE11:CG11"/>
    <mergeCell ref="CH11:CJ11"/>
    <mergeCell ref="CK11:CM11"/>
    <mergeCell ref="CN10:CV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W32"/>
  <sheetViews>
    <sheetView zoomScalePageLayoutView="0" workbookViewId="0" topLeftCell="A1">
      <selection activeCell="A1" sqref="A1"/>
    </sheetView>
  </sheetViews>
  <sheetFormatPr defaultColWidth="11.421875" defaultRowHeight="15"/>
  <cols>
    <col min="1" max="1" width="19.8515625" style="0" customWidth="1"/>
    <col min="5" max="5" width="12.8515625" style="0" customWidth="1"/>
    <col min="9" max="9" width="15.57421875" style="0" customWidth="1"/>
    <col min="13" max="13" width="14.00390625" style="0" customWidth="1"/>
    <col min="17" max="17" width="14.00390625" style="0" customWidth="1"/>
    <col min="21" max="21" width="13.28125" style="0" customWidth="1"/>
    <col min="25" max="25" width="13.28125" style="0" customWidth="1"/>
    <col min="29" max="29" width="13.28125" style="0" customWidth="1"/>
    <col min="33" max="33" width="13.00390625" style="0" customWidth="1"/>
    <col min="37" max="37" width="13.00390625" style="0" customWidth="1"/>
    <col min="41" max="41" width="13.00390625" style="0" customWidth="1"/>
    <col min="45" max="45" width="14.7109375" style="0" customWidth="1"/>
    <col min="49" max="49" width="14.7109375" style="0" customWidth="1"/>
  </cols>
  <sheetData>
    <row r="1" ht="15.75">
      <c r="A1" s="29" t="s">
        <v>42</v>
      </c>
    </row>
    <row r="2" ht="15.75" customHeight="1"/>
    <row r="4" spans="1:13" ht="15">
      <c r="A4" s="57" t="s">
        <v>79</v>
      </c>
      <c r="B4" s="57"/>
      <c r="C4" s="57"/>
      <c r="D4" s="57"/>
      <c r="E4" s="57"/>
      <c r="F4" s="57"/>
      <c r="G4" s="57"/>
      <c r="H4" s="57"/>
      <c r="I4" s="57"/>
      <c r="J4" s="57"/>
      <c r="K4" s="31"/>
      <c r="L4" s="31"/>
      <c r="M4" s="31"/>
    </row>
    <row r="5" spans="1:13" ht="15">
      <c r="A5" s="57"/>
      <c r="B5" s="57"/>
      <c r="C5" s="57"/>
      <c r="D5" s="57"/>
      <c r="E5" s="57"/>
      <c r="F5" s="57"/>
      <c r="G5" s="57"/>
      <c r="H5" s="57"/>
      <c r="I5" s="57"/>
      <c r="J5" s="57"/>
      <c r="K5" s="31"/>
      <c r="L5" s="31"/>
      <c r="M5" s="31"/>
    </row>
    <row r="6" spans="1:13" ht="15">
      <c r="A6" s="31"/>
      <c r="B6" s="31"/>
      <c r="C6" s="31"/>
      <c r="D6" s="31"/>
      <c r="E6" s="31"/>
      <c r="F6" s="31"/>
      <c r="G6" s="31"/>
      <c r="H6" s="31"/>
      <c r="I6" s="31"/>
      <c r="J6" s="31"/>
      <c r="K6" s="31"/>
      <c r="L6" s="31"/>
      <c r="M6" s="31"/>
    </row>
    <row r="7" spans="1:49" ht="15">
      <c r="A7" s="72" t="s">
        <v>59</v>
      </c>
      <c r="B7" s="64" t="s">
        <v>57</v>
      </c>
      <c r="C7" s="65"/>
      <c r="D7" s="65"/>
      <c r="E7" s="65"/>
      <c r="F7" s="65"/>
      <c r="G7" s="65"/>
      <c r="H7" s="65"/>
      <c r="I7" s="65"/>
      <c r="J7" s="65"/>
      <c r="K7" s="65"/>
      <c r="L7" s="65"/>
      <c r="M7" s="66"/>
      <c r="N7" s="64" t="s">
        <v>58</v>
      </c>
      <c r="O7" s="65"/>
      <c r="P7" s="65"/>
      <c r="Q7" s="65"/>
      <c r="R7" s="65"/>
      <c r="S7" s="65"/>
      <c r="T7" s="65"/>
      <c r="U7" s="65"/>
      <c r="V7" s="65"/>
      <c r="W7" s="65"/>
      <c r="X7" s="65"/>
      <c r="Y7" s="66"/>
      <c r="Z7" s="64" t="s">
        <v>39</v>
      </c>
      <c r="AA7" s="65"/>
      <c r="AB7" s="65"/>
      <c r="AC7" s="65"/>
      <c r="AD7" s="65"/>
      <c r="AE7" s="65"/>
      <c r="AF7" s="65"/>
      <c r="AG7" s="65"/>
      <c r="AH7" s="65"/>
      <c r="AI7" s="65"/>
      <c r="AJ7" s="65"/>
      <c r="AK7" s="66"/>
      <c r="AL7" s="64" t="s">
        <v>56</v>
      </c>
      <c r="AM7" s="65"/>
      <c r="AN7" s="65"/>
      <c r="AO7" s="65"/>
      <c r="AP7" s="65"/>
      <c r="AQ7" s="65"/>
      <c r="AR7" s="65"/>
      <c r="AS7" s="65"/>
      <c r="AT7" s="65"/>
      <c r="AU7" s="65"/>
      <c r="AV7" s="65"/>
      <c r="AW7" s="66"/>
    </row>
    <row r="8" spans="1:49" ht="15">
      <c r="A8" s="72"/>
      <c r="B8" s="5"/>
      <c r="C8" s="60" t="s">
        <v>31</v>
      </c>
      <c r="D8" s="60"/>
      <c r="E8" s="60"/>
      <c r="F8" s="33"/>
      <c r="G8" s="60" t="s">
        <v>32</v>
      </c>
      <c r="H8" s="60"/>
      <c r="I8" s="60"/>
      <c r="J8" s="33"/>
      <c r="K8" s="60" t="s">
        <v>33</v>
      </c>
      <c r="L8" s="60"/>
      <c r="M8" s="60"/>
      <c r="N8" s="5"/>
      <c r="O8" s="60" t="s">
        <v>31</v>
      </c>
      <c r="P8" s="60"/>
      <c r="Q8" s="60"/>
      <c r="R8" s="46"/>
      <c r="S8" s="60" t="s">
        <v>32</v>
      </c>
      <c r="T8" s="60"/>
      <c r="U8" s="60"/>
      <c r="V8" s="46"/>
      <c r="W8" s="60" t="s">
        <v>33</v>
      </c>
      <c r="X8" s="60"/>
      <c r="Y8" s="60"/>
      <c r="Z8" s="5"/>
      <c r="AA8" s="60" t="s">
        <v>31</v>
      </c>
      <c r="AB8" s="60"/>
      <c r="AC8" s="60"/>
      <c r="AD8" s="46"/>
      <c r="AE8" s="60" t="s">
        <v>32</v>
      </c>
      <c r="AF8" s="60"/>
      <c r="AG8" s="60"/>
      <c r="AH8" s="46"/>
      <c r="AI8" s="60" t="s">
        <v>33</v>
      </c>
      <c r="AJ8" s="60"/>
      <c r="AK8" s="60"/>
      <c r="AL8" s="5"/>
      <c r="AM8" s="60" t="s">
        <v>31</v>
      </c>
      <c r="AN8" s="60"/>
      <c r="AO8" s="60"/>
      <c r="AP8" s="46"/>
      <c r="AQ8" s="60" t="s">
        <v>32</v>
      </c>
      <c r="AR8" s="60"/>
      <c r="AS8" s="60"/>
      <c r="AT8" s="46"/>
      <c r="AU8" s="60" t="s">
        <v>33</v>
      </c>
      <c r="AV8" s="60"/>
      <c r="AW8" s="60"/>
    </row>
    <row r="9" spans="1:49" ht="30">
      <c r="A9" s="72"/>
      <c r="B9" s="24" t="s">
        <v>38</v>
      </c>
      <c r="C9" s="24" t="s">
        <v>37</v>
      </c>
      <c r="D9" s="24" t="s">
        <v>36</v>
      </c>
      <c r="E9" s="24" t="s">
        <v>35</v>
      </c>
      <c r="F9" s="24" t="s">
        <v>38</v>
      </c>
      <c r="G9" s="24" t="s">
        <v>37</v>
      </c>
      <c r="H9" s="24" t="s">
        <v>36</v>
      </c>
      <c r="I9" s="24" t="s">
        <v>35</v>
      </c>
      <c r="J9" s="24" t="s">
        <v>38</v>
      </c>
      <c r="K9" s="24" t="s">
        <v>37</v>
      </c>
      <c r="L9" s="24" t="s">
        <v>36</v>
      </c>
      <c r="M9" s="24" t="s">
        <v>35</v>
      </c>
      <c r="N9" s="24" t="s">
        <v>38</v>
      </c>
      <c r="O9" s="24" t="s">
        <v>37</v>
      </c>
      <c r="P9" s="24" t="s">
        <v>36</v>
      </c>
      <c r="Q9" s="24" t="s">
        <v>35</v>
      </c>
      <c r="R9" s="24" t="s">
        <v>38</v>
      </c>
      <c r="S9" s="24" t="s">
        <v>37</v>
      </c>
      <c r="T9" s="24" t="s">
        <v>36</v>
      </c>
      <c r="U9" s="24" t="s">
        <v>35</v>
      </c>
      <c r="V9" s="24" t="s">
        <v>38</v>
      </c>
      <c r="W9" s="24" t="s">
        <v>37</v>
      </c>
      <c r="X9" s="24" t="s">
        <v>36</v>
      </c>
      <c r="Y9" s="24" t="s">
        <v>35</v>
      </c>
      <c r="Z9" s="24" t="s">
        <v>38</v>
      </c>
      <c r="AA9" s="24" t="s">
        <v>37</v>
      </c>
      <c r="AB9" s="24" t="s">
        <v>36</v>
      </c>
      <c r="AC9" s="24" t="s">
        <v>35</v>
      </c>
      <c r="AD9" s="24" t="s">
        <v>38</v>
      </c>
      <c r="AE9" s="24" t="s">
        <v>37</v>
      </c>
      <c r="AF9" s="24" t="s">
        <v>36</v>
      </c>
      <c r="AG9" s="24" t="s">
        <v>35</v>
      </c>
      <c r="AH9" s="24" t="s">
        <v>38</v>
      </c>
      <c r="AI9" s="24" t="s">
        <v>37</v>
      </c>
      <c r="AJ9" s="24" t="s">
        <v>36</v>
      </c>
      <c r="AK9" s="24" t="s">
        <v>35</v>
      </c>
      <c r="AL9" s="24" t="s">
        <v>38</v>
      </c>
      <c r="AM9" s="24" t="s">
        <v>37</v>
      </c>
      <c r="AN9" s="24" t="s">
        <v>36</v>
      </c>
      <c r="AO9" s="24" t="s">
        <v>35</v>
      </c>
      <c r="AP9" s="24" t="s">
        <v>38</v>
      </c>
      <c r="AQ9" s="24" t="s">
        <v>37</v>
      </c>
      <c r="AR9" s="24" t="s">
        <v>36</v>
      </c>
      <c r="AS9" s="24" t="s">
        <v>35</v>
      </c>
      <c r="AT9" s="24" t="s">
        <v>38</v>
      </c>
      <c r="AU9" s="24" t="s">
        <v>37</v>
      </c>
      <c r="AV9" s="24" t="s">
        <v>36</v>
      </c>
      <c r="AW9" s="24" t="s">
        <v>35</v>
      </c>
    </row>
    <row r="10" spans="1:49" ht="15">
      <c r="A10" s="5" t="s">
        <v>25</v>
      </c>
      <c r="B10" s="8">
        <v>120800</v>
      </c>
      <c r="C10" s="34">
        <v>55400</v>
      </c>
      <c r="D10" s="34">
        <f>B10+C10</f>
        <v>176200</v>
      </c>
      <c r="E10" s="35">
        <f>C10/D10</f>
        <v>0.31441543700340524</v>
      </c>
      <c r="F10" s="34">
        <v>86400</v>
      </c>
      <c r="G10" s="34">
        <v>51600</v>
      </c>
      <c r="H10" s="34">
        <f>F10+G10</f>
        <v>138000</v>
      </c>
      <c r="I10" s="35">
        <f>G10/H10</f>
        <v>0.3739130434782609</v>
      </c>
      <c r="J10" s="34">
        <f aca="true" t="shared" si="0" ref="J10:K13">B10+F10</f>
        <v>207200</v>
      </c>
      <c r="K10" s="8">
        <f t="shared" si="0"/>
        <v>107000</v>
      </c>
      <c r="L10" s="8">
        <f>J10+K10</f>
        <v>314200</v>
      </c>
      <c r="M10" s="32">
        <f>K10/L10</f>
        <v>0.3405474220241884</v>
      </c>
      <c r="N10" s="8">
        <v>129500</v>
      </c>
      <c r="O10" s="34">
        <v>48900</v>
      </c>
      <c r="P10" s="34">
        <f>N10+O10</f>
        <v>178400</v>
      </c>
      <c r="Q10" s="35">
        <f>O10/P10</f>
        <v>0.2741031390134529</v>
      </c>
      <c r="R10" s="34">
        <v>87650</v>
      </c>
      <c r="S10" s="34">
        <v>48450</v>
      </c>
      <c r="T10" s="34">
        <f>R10+S10</f>
        <v>136100</v>
      </c>
      <c r="U10" s="35">
        <f>S10/T10</f>
        <v>0.35598824393828066</v>
      </c>
      <c r="V10" s="34">
        <f aca="true" t="shared" si="1" ref="V10:W13">N10+R10</f>
        <v>217150</v>
      </c>
      <c r="W10" s="8">
        <f t="shared" si="1"/>
        <v>97350</v>
      </c>
      <c r="X10" s="8">
        <f>V10+W10</f>
        <v>314500</v>
      </c>
      <c r="Y10" s="32">
        <f>W10/X10</f>
        <v>0.3095389507154213</v>
      </c>
      <c r="Z10" s="8">
        <v>136700</v>
      </c>
      <c r="AA10" s="34">
        <v>42900</v>
      </c>
      <c r="AB10" s="34">
        <f>Z10+AA10</f>
        <v>179600</v>
      </c>
      <c r="AC10" s="35">
        <f>AA10/AB10</f>
        <v>0.2388641425389755</v>
      </c>
      <c r="AD10" s="34">
        <v>88400</v>
      </c>
      <c r="AE10" s="34">
        <v>46900</v>
      </c>
      <c r="AF10" s="34">
        <f>AD10+AE10</f>
        <v>135300</v>
      </c>
      <c r="AG10" s="35">
        <f>AE10/AF10</f>
        <v>0.3466371027346637</v>
      </c>
      <c r="AH10" s="34">
        <f aca="true" t="shared" si="2" ref="AH10:AI13">Z10+AD10</f>
        <v>225100</v>
      </c>
      <c r="AI10" s="8">
        <f t="shared" si="2"/>
        <v>89800</v>
      </c>
      <c r="AJ10" s="8">
        <f>AH10+AI10</f>
        <v>314900</v>
      </c>
      <c r="AK10" s="32">
        <f>AI10/AJ10</f>
        <v>0.28516989520482694</v>
      </c>
      <c r="AL10" s="8">
        <v>128500</v>
      </c>
      <c r="AM10" s="34">
        <v>52400</v>
      </c>
      <c r="AN10" s="34">
        <v>181000</v>
      </c>
      <c r="AO10" s="35">
        <f>AM10/AN10</f>
        <v>0.28950276243093925</v>
      </c>
      <c r="AP10" s="34">
        <v>89400</v>
      </c>
      <c r="AQ10" s="34">
        <v>48000</v>
      </c>
      <c r="AR10" s="34">
        <v>137400</v>
      </c>
      <c r="AS10" s="35">
        <f>AQ10/AR10</f>
        <v>0.34934497816593885</v>
      </c>
      <c r="AT10" s="34">
        <f aca="true" t="shared" si="3" ref="AT10:AU13">AL10+AP10</f>
        <v>217900</v>
      </c>
      <c r="AU10" s="8">
        <f t="shared" si="3"/>
        <v>100400</v>
      </c>
      <c r="AV10" s="8">
        <f>AT10+AU10</f>
        <v>318300</v>
      </c>
      <c r="AW10" s="32">
        <f>AU10/AV10</f>
        <v>0.31542569902607603</v>
      </c>
    </row>
    <row r="11" spans="1:49" ht="15">
      <c r="A11" s="5" t="s">
        <v>26</v>
      </c>
      <c r="B11" s="8">
        <v>73500</v>
      </c>
      <c r="C11" s="34">
        <v>29500</v>
      </c>
      <c r="D11" s="34">
        <f>B11+C11</f>
        <v>103000</v>
      </c>
      <c r="E11" s="35">
        <f>C11/D11</f>
        <v>0.28640776699029125</v>
      </c>
      <c r="F11" s="34">
        <v>58500</v>
      </c>
      <c r="G11" s="34">
        <v>24200</v>
      </c>
      <c r="H11" s="34">
        <f>F11+G11</f>
        <v>82700</v>
      </c>
      <c r="I11" s="35">
        <f>G11/H11</f>
        <v>0.2926239419588875</v>
      </c>
      <c r="J11" s="34">
        <f t="shared" si="0"/>
        <v>132000</v>
      </c>
      <c r="K11" s="8">
        <f t="shared" si="0"/>
        <v>53700</v>
      </c>
      <c r="L11" s="8">
        <f>J11+K11</f>
        <v>185700</v>
      </c>
      <c r="M11" s="32">
        <f>K11/L11</f>
        <v>0.28917609046849757</v>
      </c>
      <c r="N11" s="8">
        <v>77500</v>
      </c>
      <c r="O11" s="34">
        <v>28100</v>
      </c>
      <c r="P11" s="34">
        <f>N11+O11</f>
        <v>105600</v>
      </c>
      <c r="Q11" s="35">
        <f>O11/P11</f>
        <v>0.26609848484848486</v>
      </c>
      <c r="R11" s="34">
        <v>59600</v>
      </c>
      <c r="S11" s="34">
        <v>22200</v>
      </c>
      <c r="T11" s="34">
        <f>R11+S11</f>
        <v>81800</v>
      </c>
      <c r="U11" s="35">
        <f>S11/T11</f>
        <v>0.2713936430317848</v>
      </c>
      <c r="V11" s="34">
        <f t="shared" si="1"/>
        <v>137100</v>
      </c>
      <c r="W11" s="8">
        <f t="shared" si="1"/>
        <v>50300</v>
      </c>
      <c r="X11" s="8">
        <f>V11+W11</f>
        <v>187400</v>
      </c>
      <c r="Y11" s="32">
        <f>W11/X11</f>
        <v>0.2684098185699039</v>
      </c>
      <c r="Z11" s="8">
        <v>81600</v>
      </c>
      <c r="AA11" s="34">
        <v>26000</v>
      </c>
      <c r="AB11" s="34">
        <f>Z11+AA11</f>
        <v>107600</v>
      </c>
      <c r="AC11" s="35">
        <f>AA11/AB11</f>
        <v>0.241635687732342</v>
      </c>
      <c r="AD11" s="34">
        <v>60700</v>
      </c>
      <c r="AE11" s="34">
        <v>24500</v>
      </c>
      <c r="AF11" s="34">
        <f>AD11+AE11</f>
        <v>85200</v>
      </c>
      <c r="AG11" s="35">
        <f>AE11/AF11</f>
        <v>0.2875586854460094</v>
      </c>
      <c r="AH11" s="34">
        <f t="shared" si="2"/>
        <v>142300</v>
      </c>
      <c r="AI11" s="8">
        <f t="shared" si="2"/>
        <v>50500</v>
      </c>
      <c r="AJ11" s="8">
        <f>AH11+AI11</f>
        <v>192800</v>
      </c>
      <c r="AK11" s="32">
        <f>AI11/AJ11</f>
        <v>0.2619294605809129</v>
      </c>
      <c r="AL11" s="8">
        <v>79500</v>
      </c>
      <c r="AM11" s="34">
        <v>25600</v>
      </c>
      <c r="AN11" s="34">
        <v>105100</v>
      </c>
      <c r="AO11" s="35">
        <f>AM11/AN11</f>
        <v>0.24357754519505234</v>
      </c>
      <c r="AP11" s="34">
        <v>57400</v>
      </c>
      <c r="AQ11" s="34">
        <v>25800</v>
      </c>
      <c r="AR11" s="34">
        <v>83200</v>
      </c>
      <c r="AS11" s="35">
        <f>AQ11/AR11</f>
        <v>0.31009615384615385</v>
      </c>
      <c r="AT11" s="34">
        <f t="shared" si="3"/>
        <v>136900</v>
      </c>
      <c r="AU11" s="8">
        <f t="shared" si="3"/>
        <v>51400</v>
      </c>
      <c r="AV11" s="8">
        <f>AT11+AU11</f>
        <v>188300</v>
      </c>
      <c r="AW11" s="32">
        <f>AU11/AV11</f>
        <v>0.27296866702071165</v>
      </c>
    </row>
    <row r="12" spans="1:49" ht="15">
      <c r="A12" s="5" t="s">
        <v>27</v>
      </c>
      <c r="B12" s="8">
        <f>B10+B11</f>
        <v>194300</v>
      </c>
      <c r="C12" s="8">
        <f>C10+C11</f>
        <v>84900</v>
      </c>
      <c r="D12" s="34">
        <f>B12+C12</f>
        <v>279200</v>
      </c>
      <c r="E12" s="35">
        <f>C12/D12</f>
        <v>0.3040830945558739</v>
      </c>
      <c r="F12" s="34">
        <f>F10+F11</f>
        <v>144900</v>
      </c>
      <c r="G12" s="34">
        <f>G10+G11</f>
        <v>75800</v>
      </c>
      <c r="H12" s="34">
        <f>F12+G12</f>
        <v>220700</v>
      </c>
      <c r="I12" s="35">
        <f>G12/H12</f>
        <v>0.3434526506570005</v>
      </c>
      <c r="J12" s="34">
        <f t="shared" si="0"/>
        <v>339200</v>
      </c>
      <c r="K12" s="8">
        <f t="shared" si="0"/>
        <v>160700</v>
      </c>
      <c r="L12" s="8">
        <f>J12+K12</f>
        <v>499900</v>
      </c>
      <c r="M12" s="32">
        <f>K12/L12</f>
        <v>0.3214642928585717</v>
      </c>
      <c r="N12" s="8">
        <v>206900</v>
      </c>
      <c r="O12" s="34">
        <v>77100</v>
      </c>
      <c r="P12" s="34">
        <f>N12+O12</f>
        <v>284000</v>
      </c>
      <c r="Q12" s="35">
        <f>O12/P12</f>
        <v>0.27147887323943665</v>
      </c>
      <c r="R12" s="34">
        <v>147300</v>
      </c>
      <c r="S12" s="34">
        <v>70600</v>
      </c>
      <c r="T12" s="34">
        <f>R12+S12</f>
        <v>217900</v>
      </c>
      <c r="U12" s="35">
        <f>S12/T12</f>
        <v>0.32400183570445157</v>
      </c>
      <c r="V12" s="34">
        <f t="shared" si="1"/>
        <v>354200</v>
      </c>
      <c r="W12" s="8">
        <f t="shared" si="1"/>
        <v>147700</v>
      </c>
      <c r="X12" s="8">
        <f>V12+W12</f>
        <v>501900</v>
      </c>
      <c r="Y12" s="32">
        <f>W12/X12</f>
        <v>0.29428172942817293</v>
      </c>
      <c r="Z12" s="8">
        <f>Z10+Z11</f>
        <v>218300</v>
      </c>
      <c r="AA12" s="8">
        <f>AA10+AA11</f>
        <v>68900</v>
      </c>
      <c r="AB12" s="34">
        <f>Z12+AA12</f>
        <v>287200</v>
      </c>
      <c r="AC12" s="35">
        <f>AA12/AB12</f>
        <v>0.23990250696378831</v>
      </c>
      <c r="AD12" s="34">
        <f>AD10+AD11</f>
        <v>149100</v>
      </c>
      <c r="AE12" s="34">
        <f>AE10+AE11</f>
        <v>71400</v>
      </c>
      <c r="AF12" s="34">
        <f>AD12+AE12</f>
        <v>220500</v>
      </c>
      <c r="AG12" s="35">
        <f>AE12/AF12</f>
        <v>0.3238095238095238</v>
      </c>
      <c r="AH12" s="34">
        <f t="shared" si="2"/>
        <v>367400</v>
      </c>
      <c r="AI12" s="8">
        <f t="shared" si="2"/>
        <v>140300</v>
      </c>
      <c r="AJ12" s="8">
        <f>AH12+AI12</f>
        <v>507700</v>
      </c>
      <c r="AK12" s="32">
        <f>AI12/AJ12</f>
        <v>0.2763442978136695</v>
      </c>
      <c r="AL12" s="8">
        <v>208000</v>
      </c>
      <c r="AM12" s="8">
        <v>78100</v>
      </c>
      <c r="AN12" s="8">
        <v>286100</v>
      </c>
      <c r="AO12" s="35">
        <f>AM12/AN12</f>
        <v>0.2729814750087382</v>
      </c>
      <c r="AP12" s="34">
        <v>146800</v>
      </c>
      <c r="AQ12" s="34">
        <v>73800</v>
      </c>
      <c r="AR12" s="34">
        <v>220600</v>
      </c>
      <c r="AS12" s="35">
        <f>AQ12/AR12</f>
        <v>0.3345421577515866</v>
      </c>
      <c r="AT12" s="34">
        <f t="shared" si="3"/>
        <v>354800</v>
      </c>
      <c r="AU12" s="8">
        <f t="shared" si="3"/>
        <v>151900</v>
      </c>
      <c r="AV12" s="8">
        <f>AT12+AU12</f>
        <v>506700</v>
      </c>
      <c r="AW12" s="32">
        <f>AU12/AV12</f>
        <v>0.29978290901914345</v>
      </c>
    </row>
    <row r="13" spans="1:49" ht="15">
      <c r="A13" s="5" t="s">
        <v>28</v>
      </c>
      <c r="B13" s="8">
        <v>9165600</v>
      </c>
      <c r="C13" s="34">
        <v>3116600</v>
      </c>
      <c r="D13" s="34">
        <f>B13+C13</f>
        <v>12282200</v>
      </c>
      <c r="E13" s="35">
        <f>C13/D13</f>
        <v>0.2537493282962336</v>
      </c>
      <c r="F13" s="34">
        <v>7785000</v>
      </c>
      <c r="G13" s="34">
        <v>2816700</v>
      </c>
      <c r="H13" s="34">
        <f>F13+G13</f>
        <v>10601700</v>
      </c>
      <c r="I13" s="35">
        <f>G13/H13</f>
        <v>0.2656838054274315</v>
      </c>
      <c r="J13" s="34">
        <f t="shared" si="0"/>
        <v>16950600</v>
      </c>
      <c r="K13" s="8">
        <f t="shared" si="0"/>
        <v>5933300</v>
      </c>
      <c r="L13" s="8">
        <f>J13+K13</f>
        <v>22883900</v>
      </c>
      <c r="M13" s="32">
        <f>K13/L13</f>
        <v>0.2592783572730173</v>
      </c>
      <c r="N13" s="8">
        <v>9441000</v>
      </c>
      <c r="O13" s="34">
        <v>2932200</v>
      </c>
      <c r="P13" s="34">
        <f>N13+O13</f>
        <v>12373200</v>
      </c>
      <c r="Q13" s="35">
        <f>O13/P13</f>
        <v>0.2369799243526331</v>
      </c>
      <c r="R13" s="34">
        <v>7912000</v>
      </c>
      <c r="S13" s="34">
        <v>2690700</v>
      </c>
      <c r="T13" s="34">
        <f>R13+S13</f>
        <v>10602700</v>
      </c>
      <c r="U13" s="35">
        <f>S13/T13</f>
        <v>0.25377498184424724</v>
      </c>
      <c r="V13" s="34">
        <f t="shared" si="1"/>
        <v>17353000</v>
      </c>
      <c r="W13" s="8">
        <f t="shared" si="1"/>
        <v>5622900</v>
      </c>
      <c r="X13" s="8">
        <f>V13+W13</f>
        <v>22975900</v>
      </c>
      <c r="Y13" s="32">
        <f>W13/X13</f>
        <v>0.24473034788626344</v>
      </c>
      <c r="Z13" s="8">
        <v>9605900</v>
      </c>
      <c r="AA13" s="34">
        <v>2793500</v>
      </c>
      <c r="AB13" s="34">
        <f>Z13+AA13</f>
        <v>12399400</v>
      </c>
      <c r="AC13" s="35">
        <f>AA13/AB13</f>
        <v>0.22529315934642</v>
      </c>
      <c r="AD13" s="34">
        <v>7989100</v>
      </c>
      <c r="AE13" s="34">
        <v>2634200</v>
      </c>
      <c r="AF13" s="34">
        <f>AD13+AE13</f>
        <v>10623300</v>
      </c>
      <c r="AG13" s="35">
        <f>AE13/AF13</f>
        <v>0.24796438018318226</v>
      </c>
      <c r="AH13" s="34">
        <f t="shared" si="2"/>
        <v>17595000</v>
      </c>
      <c r="AI13" s="8">
        <f t="shared" si="2"/>
        <v>5427700</v>
      </c>
      <c r="AJ13" s="8">
        <f>AH13+AI13</f>
        <v>23022700</v>
      </c>
      <c r="AK13" s="32">
        <f>AI13/AJ13</f>
        <v>0.23575427730022977</v>
      </c>
      <c r="AL13" s="8">
        <v>9558300</v>
      </c>
      <c r="AM13" s="34">
        <v>2823700</v>
      </c>
      <c r="AN13" s="34">
        <v>12382000</v>
      </c>
      <c r="AO13" s="35">
        <f>AM13/AN13</f>
        <v>0.2280487804878049</v>
      </c>
      <c r="AP13" s="34">
        <v>8010800</v>
      </c>
      <c r="AQ13" s="34">
        <v>2634000</v>
      </c>
      <c r="AR13" s="34">
        <v>10644900</v>
      </c>
      <c r="AS13" s="35">
        <f>AQ13/AR13</f>
        <v>0.24744243722345913</v>
      </c>
      <c r="AT13" s="34">
        <f t="shared" si="3"/>
        <v>17569100</v>
      </c>
      <c r="AU13" s="8">
        <f t="shared" si="3"/>
        <v>5457700</v>
      </c>
      <c r="AV13" s="8">
        <f>AT13+AU13</f>
        <v>23026800</v>
      </c>
      <c r="AW13" s="32">
        <f>AU13/AV13</f>
        <v>0.2370151301961193</v>
      </c>
    </row>
    <row r="14" spans="1:13" ht="15">
      <c r="A14" s="31"/>
      <c r="B14" s="31"/>
      <c r="C14" s="31"/>
      <c r="D14" s="31"/>
      <c r="E14" s="31"/>
      <c r="F14" s="31"/>
      <c r="G14" s="31"/>
      <c r="H14" s="31"/>
      <c r="I14" s="31"/>
      <c r="J14" s="31"/>
      <c r="K14" s="31"/>
      <c r="L14" s="31"/>
      <c r="M14" s="31"/>
    </row>
    <row r="15" spans="1:13" ht="15">
      <c r="A15" s="31"/>
      <c r="B15" s="31"/>
      <c r="C15" s="31"/>
      <c r="D15" s="31"/>
      <c r="E15" s="31"/>
      <c r="F15" s="31"/>
      <c r="G15" s="31"/>
      <c r="H15" s="31"/>
      <c r="I15" s="31"/>
      <c r="J15" s="31"/>
      <c r="K15" s="31"/>
      <c r="L15" s="31"/>
      <c r="M15" s="31"/>
    </row>
    <row r="16" spans="1:13" ht="15">
      <c r="A16" s="31"/>
      <c r="B16" s="31"/>
      <c r="C16" s="31"/>
      <c r="D16" s="31"/>
      <c r="E16" s="31"/>
      <c r="F16" s="31"/>
      <c r="G16" s="31"/>
      <c r="H16" s="31"/>
      <c r="I16" s="31"/>
      <c r="J16" s="31"/>
      <c r="K16" s="31"/>
      <c r="L16" s="31"/>
      <c r="M16" s="31"/>
    </row>
    <row r="17" spans="1:13" ht="15">
      <c r="A17" s="31"/>
      <c r="B17" s="31"/>
      <c r="C17" s="31"/>
      <c r="D17" s="31"/>
      <c r="E17" s="31"/>
      <c r="F17" s="31"/>
      <c r="G17" s="31"/>
      <c r="H17" s="31"/>
      <c r="I17" s="31"/>
      <c r="J17" s="31"/>
      <c r="K17" s="31"/>
      <c r="L17" s="31"/>
      <c r="M17" s="31"/>
    </row>
    <row r="18" spans="1:13" ht="32.25">
      <c r="A18" s="31"/>
      <c r="B18" s="24" t="s">
        <v>60</v>
      </c>
      <c r="C18" s="24" t="s">
        <v>61</v>
      </c>
      <c r="D18" s="24" t="s">
        <v>62</v>
      </c>
      <c r="E18" s="24" t="s">
        <v>63</v>
      </c>
      <c r="F18" s="31"/>
      <c r="G18" s="31"/>
      <c r="H18" s="31"/>
      <c r="I18" s="31"/>
      <c r="J18" s="31"/>
      <c r="K18" s="31"/>
      <c r="L18" s="31"/>
      <c r="M18" s="31"/>
    </row>
    <row r="19" spans="1:13" ht="15">
      <c r="A19" s="5" t="s">
        <v>25</v>
      </c>
      <c r="B19" s="49">
        <f>M10</f>
        <v>0.3405474220241884</v>
      </c>
      <c r="C19" s="49">
        <f>Y10</f>
        <v>0.3095389507154213</v>
      </c>
      <c r="D19" s="49">
        <f>AK10</f>
        <v>0.28516989520482694</v>
      </c>
      <c r="E19" s="49">
        <f>AW10</f>
        <v>0.31542569902607603</v>
      </c>
      <c r="F19" s="31"/>
      <c r="G19" s="31"/>
      <c r="H19" s="31"/>
      <c r="I19" s="31"/>
      <c r="J19" s="31"/>
      <c r="K19" s="31"/>
      <c r="L19" s="31"/>
      <c r="M19" s="31"/>
    </row>
    <row r="20" spans="1:13" ht="15">
      <c r="A20" s="5" t="s">
        <v>26</v>
      </c>
      <c r="B20" s="49">
        <f>M11</f>
        <v>0.28917609046849757</v>
      </c>
      <c r="C20" s="49">
        <f>Y11</f>
        <v>0.2684098185699039</v>
      </c>
      <c r="D20" s="49">
        <f>AK11</f>
        <v>0.2619294605809129</v>
      </c>
      <c r="E20" s="49">
        <f>AW11</f>
        <v>0.27296866702071165</v>
      </c>
      <c r="F20" s="31"/>
      <c r="G20" s="31"/>
      <c r="H20" s="31"/>
      <c r="I20" s="31"/>
      <c r="J20" s="31"/>
      <c r="K20" s="31"/>
      <c r="L20" s="31"/>
      <c r="M20" s="31"/>
    </row>
    <row r="21" spans="1:13" ht="15">
      <c r="A21" s="5" t="s">
        <v>27</v>
      </c>
      <c r="B21" s="49">
        <f>M12</f>
        <v>0.3214642928585717</v>
      </c>
      <c r="C21" s="49">
        <f>Y12</f>
        <v>0.29428172942817293</v>
      </c>
      <c r="D21" s="49">
        <f>AK12</f>
        <v>0.2763442978136695</v>
      </c>
      <c r="E21" s="49">
        <f>AW12</f>
        <v>0.29978290901914345</v>
      </c>
      <c r="F21" s="31"/>
      <c r="G21" s="31"/>
      <c r="H21" s="31"/>
      <c r="I21" s="31"/>
      <c r="J21" s="31"/>
      <c r="K21" s="31"/>
      <c r="L21" s="31"/>
      <c r="M21" s="31"/>
    </row>
    <row r="22" spans="1:5" ht="15">
      <c r="A22" s="5" t="s">
        <v>28</v>
      </c>
      <c r="B22" s="49">
        <f>M13</f>
        <v>0.2592783572730173</v>
      </c>
      <c r="C22" s="49">
        <f>Y13</f>
        <v>0.24473034788626344</v>
      </c>
      <c r="D22" s="49">
        <f>AK13</f>
        <v>0.23575427730022977</v>
      </c>
      <c r="E22" s="49">
        <f>AW13</f>
        <v>0.2370151301961193</v>
      </c>
    </row>
    <row r="23" ht="15">
      <c r="E23" s="51"/>
    </row>
    <row r="24" ht="15">
      <c r="E24" s="51"/>
    </row>
    <row r="25" ht="15">
      <c r="E25" s="51"/>
    </row>
    <row r="26" ht="15">
      <c r="E26" s="51"/>
    </row>
    <row r="27" ht="15">
      <c r="E27" s="51"/>
    </row>
    <row r="31" spans="7:12" ht="15">
      <c r="G31" s="71" t="s">
        <v>78</v>
      </c>
      <c r="H31" s="71"/>
      <c r="I31" s="71"/>
      <c r="J31" s="71"/>
      <c r="K31" s="71"/>
      <c r="L31" s="71"/>
    </row>
    <row r="32" spans="7:12" ht="15">
      <c r="G32" s="71"/>
      <c r="H32" s="71"/>
      <c r="I32" s="71"/>
      <c r="J32" s="71"/>
      <c r="K32" s="71"/>
      <c r="L32" s="71"/>
    </row>
  </sheetData>
  <sheetProtection/>
  <mergeCells count="19">
    <mergeCell ref="A7:A9"/>
    <mergeCell ref="Z7:AK7"/>
    <mergeCell ref="AA8:AC8"/>
    <mergeCell ref="AE8:AG8"/>
    <mergeCell ref="AI8:AK8"/>
    <mergeCell ref="A4:J5"/>
    <mergeCell ref="C8:E8"/>
    <mergeCell ref="G8:I8"/>
    <mergeCell ref="K8:M8"/>
    <mergeCell ref="B7:M7"/>
    <mergeCell ref="G31:L32"/>
    <mergeCell ref="N7:Y7"/>
    <mergeCell ref="O8:Q8"/>
    <mergeCell ref="S8:U8"/>
    <mergeCell ref="W8:Y8"/>
    <mergeCell ref="AL7:AW7"/>
    <mergeCell ref="AM8:AO8"/>
    <mergeCell ref="AQ8:AS8"/>
    <mergeCell ref="AU8:AW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2015-01-26T10:30:45Z</dcterms:modified>
  <cp:category/>
  <cp:version/>
  <cp:contentType/>
  <cp:contentStatus/>
</cp:coreProperties>
</file>