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95" windowHeight="8190" activeTab="0"/>
  </bookViews>
  <sheets>
    <sheet name="Info" sheetId="1" r:id="rId1"/>
    <sheet name="PEEA Badajoz Ciudad" sheetId="2" r:id="rId2"/>
    <sheet name="PEEA Provincia Badajoz" sheetId="3" r:id="rId3"/>
    <sheet name="PEEA Provincia Cáceres" sheetId="4" r:id="rId4"/>
    <sheet name="PEEA Extremadura" sheetId="5" r:id="rId5"/>
    <sheet name="PEEA España" sheetId="6" r:id="rId6"/>
    <sheet name="PEEA-EPA" sheetId="7" r:id="rId7"/>
  </sheets>
  <definedNames/>
  <calcPr fullCalcOnLoad="1"/>
</workbook>
</file>

<file path=xl/sharedStrings.xml><?xml version="1.0" encoding="utf-8"?>
<sst xmlns="http://schemas.openxmlformats.org/spreadsheetml/2006/main" count="200" uniqueCount="59">
  <si>
    <t>Tramo de Edad</t>
  </si>
  <si>
    <t>0-04</t>
  </si>
  <si>
    <t>05-09</t>
  </si>
  <si>
    <t>10-15</t>
  </si>
  <si>
    <t>16-19</t>
  </si>
  <si>
    <t>20-24</t>
  </si>
  <si>
    <t>25-29</t>
  </si>
  <si>
    <t>30-34</t>
  </si>
  <si>
    <t>35-39</t>
  </si>
  <si>
    <t>40-44</t>
  </si>
  <si>
    <t>45-49</t>
  </si>
  <si>
    <t>50-54</t>
  </si>
  <si>
    <t>55-59</t>
  </si>
  <si>
    <t>60-64</t>
  </si>
  <si>
    <t>65-69</t>
  </si>
  <si>
    <t>70-74</t>
  </si>
  <si>
    <t>75-79</t>
  </si>
  <si>
    <t>80-85</t>
  </si>
  <si>
    <t>Más de 85</t>
  </si>
  <si>
    <t>Total</t>
  </si>
  <si>
    <t>Varones</t>
  </si>
  <si>
    <t>Mujeres</t>
  </si>
  <si>
    <t xml:space="preserve">Mujeres </t>
  </si>
  <si>
    <t>PEEA</t>
  </si>
  <si>
    <t>Mujere</t>
  </si>
  <si>
    <t>Provincia Badajoz</t>
  </si>
  <si>
    <t>Provincia Cáceres</t>
  </si>
  <si>
    <t>Extremadura</t>
  </si>
  <si>
    <t>España</t>
  </si>
  <si>
    <t>Desempleo</t>
  </si>
  <si>
    <t>% desempleo / PEEA</t>
  </si>
  <si>
    <t>VARONES</t>
  </si>
  <si>
    <t>MUJERES</t>
  </si>
  <si>
    <t>TOTAL</t>
  </si>
  <si>
    <t>Ciudad de Badajoz</t>
  </si>
  <si>
    <t>DESEMPLEO - POBLACIÓN EN EDAD ECONÓMICAMENTE ACTIVA</t>
  </si>
  <si>
    <t>Tasa de Desempleo</t>
  </si>
  <si>
    <t>% desempleo / Poblacion total</t>
  </si>
  <si>
    <t>Activos (EPA)</t>
  </si>
  <si>
    <t>Parados (EPA)</t>
  </si>
  <si>
    <t>Ocupados (EPA)</t>
  </si>
  <si>
    <t>Estas tablas se publican con el objeto de facilitar su trabajo a aquellas personas interesadas en estudiar y analizar con detalle el mercado laboral de la ciudad de Badajoz. Para cada serie de datos se especifica la fuente de procedencia así como detalles de su contenido. La utilización de las tablas está sujeta a la cita, en cualquier publicación o difusión de datos que quiera realizarse, de las fuentes originales así como de la procedencia de la información a través del Informe del Mercado Laboral de la ciudad de Badajoz-Ayuntamiento de Badajoz. Entre los documentos publicados se incluye una Nota Metodológica con mayor detalle de procedencia y procesamiento de los datos.</t>
  </si>
  <si>
    <t>FUENTE: Instituto Nacional de Estadística (Padrón Municipal y Encuesta de Población Activa)</t>
  </si>
  <si>
    <t>Datos de desempleo del Observatorio del Empleo del SEXPE (Ciudad de Badajoz) y SEPE (datos provinciales, autonómicos y nacionales)</t>
  </si>
  <si>
    <t>FUENTE: Instituto Nacional de Estadística</t>
  </si>
  <si>
    <t>DATOS SEGÚN EL INE AL TRIMESTRE</t>
  </si>
  <si>
    <t>Cualquier comentario o cuestión relativa a esta información puede dirigirse a la Concejalía de Empleo y Desarrollo Económico del Ayuntamiento de Badajoz. Plaza de la Soledad, nº 7. 2ª planta. 06002. Badajoz</t>
  </si>
  <si>
    <t>PADRON MUNICIAPAL 1/1/2013</t>
  </si>
  <si>
    <t>Población de la provincia de  Badajoz  y Población en Edad Económicamente Activa a 1 de Enero de 2013 según datos del Padrón Municipal de INE</t>
  </si>
  <si>
    <t>PADRON MUNICIPAL 1/1/2013</t>
  </si>
  <si>
    <t>Población de la ciudad de  Badajoz  y Población en Edad Económicamente Activa a 1 de Enero de 2013 según datos del Padrón Municipal de INE</t>
  </si>
  <si>
    <t>Datos Actualizados a 3 Enero 2014</t>
  </si>
  <si>
    <t>PADRÓN MUNICIPAL 1/1/2013</t>
  </si>
  <si>
    <t>Población de la provincia de  Cáceres  y Población en Edad Económicamente Activa a 1 de Enero de 2013 según datos del Padrón Municipal de INE</t>
  </si>
  <si>
    <t>Población de la Comunidad Autónoma de Extremadura y Población en Edad Económicamente Activa a 1 de Enero de 2013 según datos del Padrón Municipal de INE</t>
  </si>
  <si>
    <t>Población de España y Población en Edad Económicamente Activa a 1 de Enero de 2013 según datos del Padrón Municipal de INE</t>
  </si>
  <si>
    <t>Datos Actualizados a 17 Enero 2014</t>
  </si>
  <si>
    <t>Desempleo en relación con la Población en Edad Económicamente Activa en Abril de 2014 de la ciudad de Badajoz, provincias extremeñas, Extremadura y España disgregado por sexos.</t>
  </si>
  <si>
    <t>Encuesta de Población Activa del Instituto Nacional de Estadistica para el Primer Trimestre de 2014 en las provincias extremeñas, Extremadura y España</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</si>
</sst>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8">
    <font>
      <sz val="11"/>
      <color theme="1"/>
      <name val="Calibri"/>
      <family val="2"/>
    </font>
    <font>
      <sz val="11"/>
      <color indexed="8"/>
      <name val="Calibri"/>
      <family val="2"/>
    </font>
    <font>
      <sz val="11"/>
      <name val="Arial"/>
      <family val="2"/>
    </font>
    <font>
      <b/>
      <sz val="11"/>
      <name val="Arial"/>
      <family val="2"/>
    </font>
    <font>
      <sz val="10"/>
      <name val="Arial"/>
      <family val="2"/>
    </font>
    <font>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color indexed="8"/>
      <name val="Arial"/>
      <family val="2"/>
    </font>
    <font>
      <sz val="11"/>
      <color indexed="8"/>
      <name val="Arial"/>
      <family val="2"/>
    </font>
    <font>
      <b/>
      <sz val="11"/>
      <color indexed="8"/>
      <name val="Arial"/>
      <family val="2"/>
    </font>
    <font>
      <sz val="10"/>
      <color indexed="8"/>
      <name val="Arial"/>
      <family val="2"/>
    </font>
    <font>
      <b/>
      <sz val="10"/>
      <color indexed="8"/>
      <name val="Arial"/>
      <family val="2"/>
    </font>
    <font>
      <sz val="14"/>
      <color indexed="8"/>
      <name val="Calibri"/>
      <family val="2"/>
    </font>
    <font>
      <sz val="14"/>
      <color indexed="8"/>
      <name val="Arial"/>
      <family val="2"/>
    </font>
    <font>
      <sz val="12"/>
      <color indexed="8"/>
      <name val="Arial"/>
      <family val="2"/>
    </font>
    <font>
      <b/>
      <sz val="11"/>
      <color indexed="56"/>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theme="1"/>
      <name val="Arial"/>
      <family val="2"/>
    </font>
    <font>
      <sz val="11"/>
      <color theme="1"/>
      <name val="Arial"/>
      <family val="2"/>
    </font>
    <font>
      <b/>
      <sz val="11"/>
      <color theme="1"/>
      <name val="Arial"/>
      <family val="2"/>
    </font>
    <font>
      <sz val="10"/>
      <color rgb="FF000000"/>
      <name val="Arial"/>
      <family val="2"/>
    </font>
    <font>
      <sz val="10"/>
      <color theme="1"/>
      <name val="Arial"/>
      <family val="2"/>
    </font>
    <font>
      <b/>
      <sz val="12"/>
      <color rgb="FF000000"/>
      <name val="Arial"/>
      <family val="2"/>
    </font>
    <font>
      <b/>
      <sz val="10"/>
      <color theme="1"/>
      <name val="Arial"/>
      <family val="2"/>
    </font>
    <font>
      <sz val="14"/>
      <color theme="1"/>
      <name val="Calibri"/>
      <family val="2"/>
    </font>
    <font>
      <sz val="14"/>
      <color theme="1"/>
      <name val="Arial"/>
      <family val="2"/>
    </font>
    <font>
      <sz val="12"/>
      <color theme="1"/>
      <name val="Arial"/>
      <family val="2"/>
    </font>
    <font>
      <b/>
      <sz val="11"/>
      <color theme="3"/>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80">
    <xf numFmtId="0" fontId="0" fillId="0" borderId="0" xfId="0" applyFont="1" applyAlignment="1">
      <alignment/>
    </xf>
    <xf numFmtId="0" fontId="47" fillId="0" borderId="10" xfId="0" applyFont="1" applyBorder="1" applyAlignment="1">
      <alignment horizontal="center"/>
    </xf>
    <xf numFmtId="0" fontId="47" fillId="0" borderId="10" xfId="0" applyFont="1" applyBorder="1" applyAlignment="1">
      <alignment/>
    </xf>
    <xf numFmtId="49" fontId="47" fillId="0" borderId="10" xfId="0" applyNumberFormat="1" applyFont="1" applyBorder="1" applyAlignment="1">
      <alignment/>
    </xf>
    <xf numFmtId="0" fontId="48" fillId="0" borderId="0" xfId="0" applyFont="1" applyAlignment="1">
      <alignment/>
    </xf>
    <xf numFmtId="0" fontId="47" fillId="0" borderId="10" xfId="0" applyFont="1" applyBorder="1" applyAlignment="1">
      <alignment horizontal="center"/>
    </xf>
    <xf numFmtId="0" fontId="48" fillId="0" borderId="10" xfId="0" applyFont="1" applyFill="1" applyBorder="1" applyAlignment="1">
      <alignment/>
    </xf>
    <xf numFmtId="3" fontId="47" fillId="0" borderId="10" xfId="0" applyNumberFormat="1" applyFont="1" applyFill="1" applyBorder="1" applyAlignment="1">
      <alignment/>
    </xf>
    <xf numFmtId="0" fontId="47" fillId="0" borderId="10" xfId="0" applyFont="1" applyFill="1" applyBorder="1" applyAlignment="1">
      <alignment/>
    </xf>
    <xf numFmtId="0" fontId="49" fillId="0" borderId="0" xfId="0" applyFont="1" applyAlignment="1">
      <alignment/>
    </xf>
    <xf numFmtId="0" fontId="49" fillId="0" borderId="10" xfId="0" applyFont="1" applyBorder="1" applyAlignment="1">
      <alignment horizontal="center"/>
    </xf>
    <xf numFmtId="0" fontId="48" fillId="0" borderId="0" xfId="0" applyFont="1" applyAlignment="1">
      <alignment/>
    </xf>
    <xf numFmtId="0" fontId="49" fillId="0" borderId="10" xfId="0" applyFont="1" applyBorder="1" applyAlignment="1">
      <alignment/>
    </xf>
    <xf numFmtId="49" fontId="49" fillId="0" borderId="10" xfId="0" applyNumberFormat="1" applyFont="1" applyBorder="1" applyAlignment="1">
      <alignment/>
    </xf>
    <xf numFmtId="0" fontId="48" fillId="0" borderId="10" xfId="0" applyFont="1" applyBorder="1" applyAlignment="1">
      <alignment/>
    </xf>
    <xf numFmtId="3" fontId="48" fillId="0" borderId="10" xfId="0" applyNumberFormat="1" applyFont="1" applyBorder="1" applyAlignment="1">
      <alignment/>
    </xf>
    <xf numFmtId="3" fontId="47" fillId="0" borderId="10" xfId="0" applyNumberFormat="1" applyFont="1" applyBorder="1" applyAlignment="1">
      <alignment/>
    </xf>
    <xf numFmtId="0" fontId="48" fillId="0" borderId="0" xfId="0" applyFont="1" applyAlignment="1">
      <alignment/>
    </xf>
    <xf numFmtId="3" fontId="47" fillId="0" borderId="10" xfId="0" applyNumberFormat="1" applyFont="1" applyBorder="1" applyAlignment="1">
      <alignment/>
    </xf>
    <xf numFmtId="0" fontId="48" fillId="0" borderId="0" xfId="0" applyFont="1" applyAlignment="1">
      <alignment/>
    </xf>
    <xf numFmtId="3" fontId="47" fillId="0" borderId="10" xfId="0" applyNumberFormat="1" applyFont="1" applyBorder="1" applyAlignment="1">
      <alignment/>
    </xf>
    <xf numFmtId="0" fontId="0" fillId="0" borderId="0" xfId="0" applyAlignment="1">
      <alignment/>
    </xf>
    <xf numFmtId="0" fontId="47" fillId="0" borderId="0" xfId="0" applyFont="1" applyAlignment="1">
      <alignment/>
    </xf>
    <xf numFmtId="0" fontId="47" fillId="0" borderId="10" xfId="0" applyFont="1" applyBorder="1" applyAlignment="1">
      <alignment horizontal="center"/>
    </xf>
    <xf numFmtId="0" fontId="50" fillId="0" borderId="0" xfId="0" applyFont="1" applyBorder="1" applyAlignment="1">
      <alignment horizontal="right" vertical="top" wrapText="1"/>
    </xf>
    <xf numFmtId="0" fontId="50" fillId="0" borderId="0" xfId="0" applyFont="1" applyBorder="1" applyAlignment="1">
      <alignment horizontal="right"/>
    </xf>
    <xf numFmtId="0" fontId="47" fillId="0" borderId="10" xfId="0" applyFont="1" applyBorder="1" applyAlignment="1">
      <alignment/>
    </xf>
    <xf numFmtId="3" fontId="47" fillId="0" borderId="10" xfId="0" applyNumberFormat="1" applyFont="1" applyBorder="1" applyAlignment="1">
      <alignment/>
    </xf>
    <xf numFmtId="0" fontId="47" fillId="0" borderId="0" xfId="0" applyFont="1" applyBorder="1" applyAlignment="1">
      <alignment/>
    </xf>
    <xf numFmtId="3" fontId="51" fillId="0" borderId="0" xfId="0" applyNumberFormat="1" applyFont="1" applyBorder="1" applyAlignment="1">
      <alignment horizontal="right" vertical="top" wrapText="1"/>
    </xf>
    <xf numFmtId="3" fontId="50" fillId="0" borderId="0" xfId="0" applyNumberFormat="1" applyFont="1" applyBorder="1" applyAlignment="1">
      <alignment horizontal="right"/>
    </xf>
    <xf numFmtId="0" fontId="52" fillId="0" borderId="0" xfId="0" applyFont="1" applyBorder="1" applyAlignment="1">
      <alignment horizontal="right" vertical="top" wrapText="1"/>
    </xf>
    <xf numFmtId="3" fontId="52" fillId="0" borderId="0" xfId="0" applyNumberFormat="1" applyFont="1" applyBorder="1" applyAlignment="1">
      <alignment horizontal="right"/>
    </xf>
    <xf numFmtId="49" fontId="47" fillId="0" borderId="10" xfId="0" applyNumberFormat="1" applyFont="1" applyBorder="1" applyAlignment="1">
      <alignment/>
    </xf>
    <xf numFmtId="3" fontId="51" fillId="0" borderId="0" xfId="0" applyNumberFormat="1" applyFont="1" applyBorder="1" applyAlignment="1">
      <alignment vertical="top" wrapText="1"/>
    </xf>
    <xf numFmtId="3" fontId="49" fillId="0" borderId="0" xfId="0" applyNumberFormat="1" applyFont="1" applyBorder="1" applyAlignment="1">
      <alignment horizontal="right"/>
    </xf>
    <xf numFmtId="0" fontId="53" fillId="0" borderId="0" xfId="0" applyFont="1" applyAlignment="1">
      <alignment/>
    </xf>
    <xf numFmtId="3" fontId="51" fillId="0" borderId="0" xfId="0" applyNumberFormat="1" applyFont="1" applyBorder="1" applyAlignment="1">
      <alignment/>
    </xf>
    <xf numFmtId="3" fontId="47" fillId="0" borderId="0" xfId="0" applyNumberFormat="1" applyFont="1" applyBorder="1" applyAlignment="1">
      <alignment/>
    </xf>
    <xf numFmtId="0" fontId="49" fillId="0" borderId="10" xfId="0" applyFont="1" applyBorder="1" applyAlignment="1">
      <alignment horizontal="center" vertical="center" wrapText="1"/>
    </xf>
    <xf numFmtId="0" fontId="49" fillId="0" borderId="10" xfId="0" applyFont="1" applyBorder="1" applyAlignment="1">
      <alignment horizontal="center" vertical="center"/>
    </xf>
    <xf numFmtId="0" fontId="47" fillId="0" borderId="10" xfId="0" applyFont="1" applyFill="1" applyBorder="1" applyAlignment="1">
      <alignment horizontal="center"/>
    </xf>
    <xf numFmtId="3" fontId="0" fillId="0" borderId="0" xfId="0" applyNumberFormat="1" applyAlignment="1">
      <alignment/>
    </xf>
    <xf numFmtId="10" fontId="48" fillId="0" borderId="0" xfId="0" applyNumberFormat="1" applyFont="1" applyAlignment="1">
      <alignment/>
    </xf>
    <xf numFmtId="0" fontId="0" fillId="0" borderId="0" xfId="0" applyAlignment="1">
      <alignment/>
    </xf>
    <xf numFmtId="0" fontId="47" fillId="0" borderId="0" xfId="0" applyFont="1" applyAlignment="1">
      <alignment/>
    </xf>
    <xf numFmtId="3" fontId="47" fillId="0" borderId="10" xfId="0" applyNumberFormat="1" applyFont="1" applyBorder="1" applyAlignment="1">
      <alignment/>
    </xf>
    <xf numFmtId="0" fontId="48" fillId="0" borderId="0" xfId="0" applyFont="1" applyAlignment="1">
      <alignment/>
    </xf>
    <xf numFmtId="10" fontId="49" fillId="0" borderId="10" xfId="0" applyNumberFormat="1" applyFont="1" applyBorder="1" applyAlignment="1">
      <alignment/>
    </xf>
    <xf numFmtId="0" fontId="49" fillId="0" borderId="10" xfId="0" applyFont="1" applyBorder="1" applyAlignment="1">
      <alignment horizontal="center"/>
    </xf>
    <xf numFmtId="3" fontId="2" fillId="0" borderId="10" xfId="0" applyNumberFormat="1" applyFont="1" applyFill="1" applyBorder="1" applyAlignment="1">
      <alignment/>
    </xf>
    <xf numFmtId="10" fontId="3" fillId="0" borderId="10" xfId="0" applyNumberFormat="1" applyFont="1" applyFill="1" applyBorder="1" applyAlignment="1">
      <alignment/>
    </xf>
    <xf numFmtId="0" fontId="47" fillId="0" borderId="0" xfId="0" applyFont="1" applyAlignment="1">
      <alignment/>
    </xf>
    <xf numFmtId="0" fontId="48" fillId="0" borderId="0" xfId="0" applyFont="1" applyAlignment="1">
      <alignment/>
    </xf>
    <xf numFmtId="0" fontId="47" fillId="0" borderId="0" xfId="0" applyFont="1" applyFill="1" applyBorder="1" applyAlignment="1">
      <alignment wrapText="1"/>
    </xf>
    <xf numFmtId="0" fontId="0" fillId="33" borderId="0" xfId="0" applyFill="1" applyAlignment="1">
      <alignment/>
    </xf>
    <xf numFmtId="0" fontId="54" fillId="33" borderId="0" xfId="0" applyFont="1" applyFill="1" applyAlignment="1">
      <alignment vertical="center"/>
    </xf>
    <xf numFmtId="0" fontId="55" fillId="0" borderId="0" xfId="0" applyFont="1" applyAlignment="1">
      <alignment horizontal="center" vertical="center" wrapText="1"/>
    </xf>
    <xf numFmtId="0" fontId="54" fillId="0" borderId="0" xfId="0" applyFont="1" applyAlignment="1">
      <alignment vertical="center"/>
    </xf>
    <xf numFmtId="49" fontId="47" fillId="0" borderId="0" xfId="0" applyNumberFormat="1" applyFont="1" applyBorder="1" applyAlignment="1">
      <alignment/>
    </xf>
    <xf numFmtId="0" fontId="0" fillId="0" borderId="0" xfId="0" applyBorder="1" applyAlignment="1">
      <alignment/>
    </xf>
    <xf numFmtId="0" fontId="48" fillId="0" borderId="0" xfId="0" applyFont="1" applyBorder="1" applyAlignment="1">
      <alignment/>
    </xf>
    <xf numFmtId="3" fontId="56" fillId="0" borderId="10" xfId="0" applyNumberFormat="1" applyFont="1" applyBorder="1" applyAlignment="1">
      <alignment/>
    </xf>
    <xf numFmtId="3" fontId="5" fillId="0" borderId="10" xfId="61" applyNumberFormat="1" applyFont="1" applyBorder="1">
      <alignment/>
      <protection/>
    </xf>
    <xf numFmtId="3" fontId="5" fillId="0" borderId="10" xfId="52" applyNumberFormat="1" applyFont="1" applyBorder="1">
      <alignment/>
      <protection/>
    </xf>
    <xf numFmtId="0" fontId="53" fillId="0" borderId="0" xfId="0" applyFont="1" applyAlignment="1">
      <alignment/>
    </xf>
    <xf numFmtId="0" fontId="55" fillId="0" borderId="0" xfId="0" applyFont="1" applyAlignment="1">
      <alignment horizontal="center" vertical="center" wrapText="1"/>
    </xf>
    <xf numFmtId="0" fontId="57" fillId="0" borderId="0" xfId="0" applyFont="1" applyAlignment="1">
      <alignment horizontal="left" wrapText="1"/>
    </xf>
    <xf numFmtId="0" fontId="52" fillId="0" borderId="0" xfId="0" applyFont="1" applyBorder="1" applyAlignment="1">
      <alignment horizontal="center" vertical="top" wrapText="1"/>
    </xf>
    <xf numFmtId="49" fontId="47" fillId="0" borderId="10" xfId="0" applyNumberFormat="1" applyFont="1" applyBorder="1" applyAlignment="1">
      <alignment horizontal="center"/>
    </xf>
    <xf numFmtId="0" fontId="49" fillId="0" borderId="10" xfId="0" applyFont="1" applyBorder="1" applyAlignment="1">
      <alignment horizontal="center"/>
    </xf>
    <xf numFmtId="0" fontId="47" fillId="0" borderId="11" xfId="0" applyFont="1" applyBorder="1" applyAlignment="1">
      <alignment horizontal="center"/>
    </xf>
    <xf numFmtId="0" fontId="47" fillId="0" borderId="12" xfId="0" applyFont="1" applyBorder="1" applyAlignment="1">
      <alignment horizontal="center"/>
    </xf>
    <xf numFmtId="0" fontId="47" fillId="0" borderId="13" xfId="0" applyFont="1" applyBorder="1" applyAlignment="1">
      <alignment horizontal="center"/>
    </xf>
    <xf numFmtId="0" fontId="49" fillId="0" borderId="11" xfId="0" applyFont="1" applyBorder="1" applyAlignment="1">
      <alignment horizontal="center"/>
    </xf>
    <xf numFmtId="0" fontId="49" fillId="0" borderId="12" xfId="0" applyFont="1" applyBorder="1" applyAlignment="1">
      <alignment horizontal="center"/>
    </xf>
    <xf numFmtId="0" fontId="49" fillId="0" borderId="13" xfId="0" applyFont="1" applyBorder="1" applyAlignment="1">
      <alignment horizontal="center"/>
    </xf>
    <xf numFmtId="0" fontId="49" fillId="0" borderId="11" xfId="0" applyFont="1" applyBorder="1" applyAlignment="1">
      <alignment horizontal="center" vertical="center"/>
    </xf>
    <xf numFmtId="0" fontId="49" fillId="0" borderId="12" xfId="0" applyFont="1" applyBorder="1" applyAlignment="1">
      <alignment horizontal="center" vertical="center"/>
    </xf>
    <xf numFmtId="0" fontId="49" fillId="0" borderId="13" xfId="0" applyFont="1" applyBorder="1" applyAlignment="1">
      <alignment horizontal="center" vertical="center"/>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2 2" xfId="53"/>
    <cellStyle name="Normal 2 3" xfId="54"/>
    <cellStyle name="Normal 2 3 2" xfId="55"/>
    <cellStyle name="Normal 3" xfId="56"/>
    <cellStyle name="Normal 3 2" xfId="57"/>
    <cellStyle name="Normal 3 3" xfId="58"/>
    <cellStyle name="Normal 3 3 2" xfId="59"/>
    <cellStyle name="Normal 3 4" xfId="60"/>
    <cellStyle name="Normal 4" xfId="61"/>
    <cellStyle name="Normal 4 2" xfId="62"/>
    <cellStyle name="Normal 4 2 2" xfId="63"/>
    <cellStyle name="Normal 4 3" xfId="64"/>
    <cellStyle name="Normal 5" xfId="65"/>
    <cellStyle name="Normal 6" xfId="66"/>
    <cellStyle name="Normal 6 2" xfId="67"/>
    <cellStyle name="Normal 6 3" xfId="68"/>
    <cellStyle name="Normal 7" xfId="69"/>
    <cellStyle name="Normal 8" xfId="70"/>
    <cellStyle name="Notas" xfId="71"/>
    <cellStyle name="Percent" xfId="72"/>
    <cellStyle name="Porcentual 2" xfId="73"/>
    <cellStyle name="Porcentual 3" xfId="74"/>
    <cellStyle name="Salida" xfId="75"/>
    <cellStyle name="Texto de advertencia" xfId="76"/>
    <cellStyle name="Texto explicativo" xfId="77"/>
    <cellStyle name="Título" xfId="78"/>
    <cellStyle name="Título 2" xfId="79"/>
    <cellStyle name="Título 3" xfId="80"/>
    <cellStyle name="Total"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G118"/>
  <sheetViews>
    <sheetView tabSelected="1" zoomScalePageLayoutView="0" workbookViewId="0" topLeftCell="A1">
      <selection activeCell="B4" sqref="B4"/>
    </sheetView>
  </sheetViews>
  <sheetFormatPr defaultColWidth="11.421875" defaultRowHeight="15"/>
  <cols>
    <col min="1" max="1" width="11.421875" style="44" customWidth="1"/>
    <col min="2" max="2" width="101.421875" style="44" customWidth="1"/>
    <col min="3" max="16384" width="11.421875" style="44" customWidth="1"/>
  </cols>
  <sheetData>
    <row r="1" spans="1:33" ht="1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row>
    <row r="2" spans="1:33" ht="15">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row>
    <row r="3" spans="1:33" ht="15">
      <c r="A3" s="55"/>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row>
    <row r="4" spans="1:33" s="58" customFormat="1" ht="222.75" customHeight="1">
      <c r="A4" s="56"/>
      <c r="B4" s="57" t="s">
        <v>41</v>
      </c>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row>
    <row r="5" spans="1:33" ht="90" customHeight="1">
      <c r="A5" s="55"/>
      <c r="B5" s="66" t="s">
        <v>46</v>
      </c>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row>
    <row r="6" spans="1:33" ht="15">
      <c r="A6" s="5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row>
    <row r="7" spans="1:33" ht="15">
      <c r="A7" s="55"/>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row>
    <row r="8" spans="1:33" ht="15">
      <c r="A8" s="55"/>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row>
    <row r="9" spans="1:33" ht="15">
      <c r="A9" s="55"/>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row>
    <row r="10" spans="1:33" ht="15">
      <c r="A10" s="55"/>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row>
    <row r="11" spans="1:33" ht="15">
      <c r="A11" s="55"/>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row>
    <row r="12" spans="1:33" ht="15">
      <c r="A12" s="55"/>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row>
    <row r="13" spans="1:33" ht="15">
      <c r="A13" s="55"/>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row>
    <row r="14" spans="1:33" ht="15">
      <c r="A14" s="55"/>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row>
    <row r="15" spans="1:33" ht="15">
      <c r="A15" s="5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row>
    <row r="16" spans="1:33" ht="15">
      <c r="A16" s="55"/>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row>
    <row r="17" spans="1:33" ht="15">
      <c r="A17" s="55"/>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row>
    <row r="18" spans="1:33" ht="15">
      <c r="A18" s="55"/>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row>
    <row r="19" spans="1:33" ht="15">
      <c r="A19" s="55"/>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row>
    <row r="20" spans="1:33" ht="15">
      <c r="A20" s="55"/>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row>
    <row r="21" spans="1:33" ht="15">
      <c r="A21" s="55"/>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row>
    <row r="22" spans="1:33" ht="15">
      <c r="A22" s="55"/>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row>
    <row r="23" spans="1:33" ht="15">
      <c r="A23" s="55"/>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row>
    <row r="24" spans="1:33" ht="15">
      <c r="A24" s="55"/>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row>
    <row r="25" spans="1:33" ht="15">
      <c r="A25" s="55"/>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row>
    <row r="26" spans="1:33" ht="15">
      <c r="A26" s="55"/>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row>
    <row r="27" spans="1:33" ht="15">
      <c r="A27" s="55"/>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row>
    <row r="28" spans="1:33" ht="15">
      <c r="A28" s="55"/>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row>
    <row r="29" spans="1:33" ht="15">
      <c r="A29" s="55"/>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row>
    <row r="30" spans="1:33" ht="15">
      <c r="A30" s="55"/>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row>
    <row r="31" spans="1:33" ht="15">
      <c r="A31" s="55"/>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row>
    <row r="32" spans="1:33" ht="15">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row>
    <row r="33" spans="1:33" ht="15">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row>
    <row r="34" spans="1:33" ht="15">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row>
    <row r="35" spans="1:33" ht="15">
      <c r="A35" s="55"/>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row>
    <row r="36" spans="1:33" ht="15">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row>
    <row r="37" spans="1:33" ht="15">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row>
    <row r="38" spans="1:33" ht="15">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row>
    <row r="39" spans="1:33" ht="15">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row>
    <row r="40" spans="1:33" ht="15">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row>
    <row r="41" spans="1:33" ht="15">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row>
    <row r="42" spans="1:33" ht="15">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row>
    <row r="43" spans="1:33" ht="15">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row>
    <row r="44" spans="1:33" ht="15">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row>
    <row r="45" spans="1:33" ht="15">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row>
    <row r="46" spans="1:33" ht="15">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row>
    <row r="47" spans="1:33" ht="15">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row>
    <row r="48" spans="1:33" ht="15">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row>
    <row r="49" spans="1:33" ht="15">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row>
    <row r="50" spans="1:33" ht="15">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row>
    <row r="51" spans="1:33" ht="15">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row>
    <row r="52" spans="1:33" ht="15">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row>
    <row r="53" spans="1:33" ht="15">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row>
    <row r="54" spans="1:33" ht="15">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row>
    <row r="55" spans="1:33" ht="15">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row>
    <row r="56" spans="1:33" ht="15">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row>
    <row r="57" spans="1:33" ht="15">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row>
    <row r="58" spans="1:33" ht="15">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row>
    <row r="59" spans="1:33" ht="15">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row>
    <row r="60" spans="1:33" ht="15">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row>
    <row r="61" spans="1:33" ht="15">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row>
    <row r="62" spans="1:33" ht="1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row>
    <row r="63" spans="1:33" ht="15">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row>
    <row r="64" spans="1:33" ht="1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row>
    <row r="65" spans="1:33" ht="1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row>
    <row r="66" spans="1:33" ht="1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row>
    <row r="67" spans="1:33" ht="1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row>
    <row r="68" spans="1:33" ht="1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row>
    <row r="69" spans="1:33" ht="1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row>
    <row r="70" spans="1:33" ht="1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row>
    <row r="71" spans="1:33" ht="1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row>
    <row r="72" spans="1:33" ht="1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row>
    <row r="73" spans="1:33" ht="1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row>
    <row r="74" spans="1:33" ht="1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row>
    <row r="75" spans="1:33" ht="1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row>
    <row r="76" spans="1:33" ht="1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row>
    <row r="77" spans="1:33" ht="1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row>
    <row r="78" spans="1:33" ht="1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row>
    <row r="79" spans="1:33" ht="1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row>
    <row r="80" spans="1:33" ht="1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row>
    <row r="81" spans="1:33" ht="1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row>
    <row r="82" spans="1:33" ht="1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row>
    <row r="83" spans="1:33" ht="1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row>
    <row r="84" spans="1:33" ht="1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row>
    <row r="85" spans="1:33" ht="1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row>
    <row r="86" spans="1:33" ht="1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row>
    <row r="87" spans="1:33" ht="1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row>
    <row r="88" spans="1:33" ht="1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row>
    <row r="89" spans="1:33" ht="1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row>
    <row r="90" spans="1:33" ht="1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row>
    <row r="91" spans="1:33" ht="1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row>
    <row r="92" spans="1:33" ht="1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row>
    <row r="93" spans="1:33" ht="1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row>
    <row r="94" spans="1:33" ht="1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row>
    <row r="95" spans="1:33" ht="1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row>
    <row r="96" spans="1:33" ht="1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row>
    <row r="97" spans="1:33" ht="1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row>
    <row r="98" spans="1:33" ht="1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row>
    <row r="99" spans="1:33" ht="1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row>
    <row r="100" spans="1:33" ht="1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row>
    <row r="101" spans="1:33" ht="1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row>
    <row r="102" spans="1:33" ht="1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row>
    <row r="103" spans="1:33" ht="1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row>
    <row r="104" spans="1:33" ht="1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row>
    <row r="105" spans="1:33" ht="1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row>
    <row r="106" spans="1:33" ht="1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row>
    <row r="107" spans="1:33" ht="1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row>
    <row r="108" spans="1:33" ht="15">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row>
    <row r="109" spans="1:33" ht="15">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row>
    <row r="110" spans="1:33" ht="15">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row>
    <row r="111" spans="1:33" ht="15">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row>
    <row r="112" spans="1:33" ht="1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row>
    <row r="113" spans="1:33" ht="15">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row>
    <row r="114" spans="1:33" ht="15">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row>
    <row r="115" spans="1:33" ht="1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row>
    <row r="116" spans="1:33" ht="15">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row>
    <row r="117" spans="1:33" ht="15">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row>
    <row r="118" spans="1:33" ht="15">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37"/>
  <sheetViews>
    <sheetView zoomScalePageLayoutView="0" workbookViewId="0" topLeftCell="A1">
      <selection activeCell="A1" sqref="A1"/>
    </sheetView>
  </sheetViews>
  <sheetFormatPr defaultColWidth="11.421875" defaultRowHeight="15"/>
  <cols>
    <col min="1" max="1" width="17.8515625" style="21" customWidth="1"/>
    <col min="2" max="7" width="11.421875" style="21" customWidth="1"/>
    <col min="8" max="8" width="18.421875" style="52" customWidth="1"/>
    <col min="9" max="9" width="11.421875" style="52" customWidth="1"/>
    <col min="10" max="16384" width="11.421875" style="21" customWidth="1"/>
  </cols>
  <sheetData>
    <row r="1" spans="1:15" ht="15.75">
      <c r="A1" s="45" t="s">
        <v>44</v>
      </c>
      <c r="B1" s="22"/>
      <c r="C1" s="22"/>
      <c r="D1" s="22"/>
      <c r="E1" s="22"/>
      <c r="F1" s="22"/>
      <c r="G1" s="22"/>
      <c r="J1" s="22"/>
      <c r="K1" s="22"/>
      <c r="L1" s="22"/>
      <c r="M1" s="22"/>
      <c r="N1" s="22"/>
      <c r="O1" s="22"/>
    </row>
    <row r="3" spans="1:9" s="44" customFormat="1" ht="15" customHeight="1">
      <c r="A3" s="67" t="s">
        <v>50</v>
      </c>
      <c r="B3" s="67"/>
      <c r="C3" s="67"/>
      <c r="D3" s="67"/>
      <c r="E3" s="67"/>
      <c r="F3" s="67"/>
      <c r="G3" s="67"/>
      <c r="H3" s="67"/>
      <c r="I3" s="67"/>
    </row>
    <row r="4" spans="1:9" s="44" customFormat="1" ht="15">
      <c r="A4" s="67"/>
      <c r="B4" s="67"/>
      <c r="C4" s="67"/>
      <c r="D4" s="67"/>
      <c r="E4" s="67"/>
      <c r="F4" s="67"/>
      <c r="G4" s="67"/>
      <c r="H4" s="67"/>
      <c r="I4" s="67"/>
    </row>
    <row r="5" spans="1:15" ht="15.75">
      <c r="A5" s="44"/>
      <c r="B5" s="44"/>
      <c r="C5" s="44"/>
      <c r="D5" s="44"/>
      <c r="E5" s="44"/>
      <c r="F5" s="44"/>
      <c r="G5" s="44"/>
      <c r="J5" s="68"/>
      <c r="K5" s="68"/>
      <c r="L5" s="68"/>
      <c r="M5" s="68"/>
      <c r="N5" s="68"/>
      <c r="O5" s="68"/>
    </row>
    <row r="6" spans="1:15" ht="15.75">
      <c r="A6" s="44"/>
      <c r="B6" s="44"/>
      <c r="C6" s="44"/>
      <c r="D6" s="44"/>
      <c r="E6" s="44"/>
      <c r="F6" s="44"/>
      <c r="G6" s="44"/>
      <c r="J6" s="29"/>
      <c r="K6" s="30"/>
      <c r="L6" s="24"/>
      <c r="M6" s="30"/>
      <c r="N6" s="31"/>
      <c r="O6" s="32"/>
    </row>
    <row r="7" spans="2:15" ht="15.75">
      <c r="B7" s="69" t="s">
        <v>49</v>
      </c>
      <c r="C7" s="69"/>
      <c r="D7" s="69"/>
      <c r="E7" s="70" t="s">
        <v>23</v>
      </c>
      <c r="F7" s="70"/>
      <c r="G7" s="70"/>
      <c r="J7" s="29"/>
      <c r="K7" s="30"/>
      <c r="L7" s="24"/>
      <c r="M7" s="30"/>
      <c r="N7" s="31"/>
      <c r="O7" s="32"/>
    </row>
    <row r="8" spans="1:15" ht="15.75">
      <c r="A8" s="23" t="s">
        <v>0</v>
      </c>
      <c r="B8" s="23" t="s">
        <v>20</v>
      </c>
      <c r="C8" s="23" t="s">
        <v>21</v>
      </c>
      <c r="D8" s="23" t="s">
        <v>19</v>
      </c>
      <c r="E8" s="41" t="s">
        <v>20</v>
      </c>
      <c r="F8" s="41" t="s">
        <v>24</v>
      </c>
      <c r="G8" s="41" t="s">
        <v>19</v>
      </c>
      <c r="J8" s="29"/>
      <c r="K8" s="30"/>
      <c r="L8" s="24"/>
      <c r="M8" s="30"/>
      <c r="N8" s="31"/>
      <c r="O8" s="32"/>
    </row>
    <row r="9" spans="1:15" ht="15.75">
      <c r="A9" s="26" t="s">
        <v>1</v>
      </c>
      <c r="B9" s="62">
        <v>4541</v>
      </c>
      <c r="C9" s="62">
        <v>4144</v>
      </c>
      <c r="D9" s="27">
        <f>B9+C9</f>
        <v>8685</v>
      </c>
      <c r="E9" s="14"/>
      <c r="F9" s="14"/>
      <c r="G9" s="27"/>
      <c r="J9" s="34"/>
      <c r="K9" s="30"/>
      <c r="L9" s="24"/>
      <c r="M9" s="30"/>
      <c r="N9" s="31"/>
      <c r="O9" s="32"/>
    </row>
    <row r="10" spans="1:15" ht="15.75">
      <c r="A10" s="33" t="s">
        <v>2</v>
      </c>
      <c r="B10" s="62">
        <v>4335</v>
      </c>
      <c r="C10" s="62">
        <v>4084</v>
      </c>
      <c r="D10" s="27">
        <f aca="true" t="shared" si="0" ref="D10:D27">B10+C10</f>
        <v>8419</v>
      </c>
      <c r="E10" s="14"/>
      <c r="F10" s="14"/>
      <c r="G10" s="27"/>
      <c r="J10" s="34"/>
      <c r="K10" s="30"/>
      <c r="L10" s="24"/>
      <c r="M10" s="30"/>
      <c r="N10" s="31"/>
      <c r="O10" s="32"/>
    </row>
    <row r="11" spans="1:15" ht="15.75">
      <c r="A11" s="33" t="s">
        <v>3</v>
      </c>
      <c r="B11" s="62">
        <v>4827</v>
      </c>
      <c r="C11" s="62">
        <v>4617</v>
      </c>
      <c r="D11" s="27">
        <f t="shared" si="0"/>
        <v>9444</v>
      </c>
      <c r="E11" s="14"/>
      <c r="F11" s="14"/>
      <c r="G11" s="27"/>
      <c r="J11" s="34"/>
      <c r="K11" s="30"/>
      <c r="L11" s="24"/>
      <c r="M11" s="30"/>
      <c r="N11" s="31"/>
      <c r="O11" s="32"/>
    </row>
    <row r="12" spans="1:15" ht="15.75">
      <c r="A12" s="26" t="s">
        <v>4</v>
      </c>
      <c r="B12" s="62">
        <v>3279</v>
      </c>
      <c r="C12" s="62">
        <v>3192</v>
      </c>
      <c r="D12" s="27">
        <f t="shared" si="0"/>
        <v>6471</v>
      </c>
      <c r="E12" s="15">
        <f>B12</f>
        <v>3279</v>
      </c>
      <c r="F12" s="15">
        <f>C12</f>
        <v>3192</v>
      </c>
      <c r="G12" s="27">
        <f aca="true" t="shared" si="1" ref="G12:G21">E12+F12</f>
        <v>6471</v>
      </c>
      <c r="J12" s="34"/>
      <c r="K12" s="30"/>
      <c r="L12" s="24"/>
      <c r="M12" s="30"/>
      <c r="N12" s="31"/>
      <c r="O12" s="32"/>
    </row>
    <row r="13" spans="1:15" ht="15.75">
      <c r="A13" s="26" t="s">
        <v>5</v>
      </c>
      <c r="B13" s="62">
        <v>4737</v>
      </c>
      <c r="C13" s="62">
        <v>4459</v>
      </c>
      <c r="D13" s="27">
        <f t="shared" si="0"/>
        <v>9196</v>
      </c>
      <c r="E13" s="15">
        <f aca="true" t="shared" si="2" ref="E13:E21">B13</f>
        <v>4737</v>
      </c>
      <c r="F13" s="15">
        <f aca="true" t="shared" si="3" ref="F13:F21">C13</f>
        <v>4459</v>
      </c>
      <c r="G13" s="27">
        <f t="shared" si="1"/>
        <v>9196</v>
      </c>
      <c r="J13" s="29"/>
      <c r="K13" s="30"/>
      <c r="L13" s="24"/>
      <c r="M13" s="30"/>
      <c r="N13" s="31"/>
      <c r="O13" s="32"/>
    </row>
    <row r="14" spans="1:15" ht="15.75">
      <c r="A14" s="26" t="s">
        <v>6</v>
      </c>
      <c r="B14" s="62">
        <v>5183</v>
      </c>
      <c r="C14" s="62">
        <v>5113</v>
      </c>
      <c r="D14" s="27">
        <f t="shared" si="0"/>
        <v>10296</v>
      </c>
      <c r="E14" s="15">
        <f t="shared" si="2"/>
        <v>5183</v>
      </c>
      <c r="F14" s="15">
        <f t="shared" si="3"/>
        <v>5113</v>
      </c>
      <c r="G14" s="27">
        <f t="shared" si="1"/>
        <v>10296</v>
      </c>
      <c r="J14" s="29"/>
      <c r="K14" s="30"/>
      <c r="L14" s="24"/>
      <c r="M14" s="30"/>
      <c r="N14" s="31"/>
      <c r="O14" s="32"/>
    </row>
    <row r="15" spans="1:15" ht="15.75">
      <c r="A15" s="26" t="s">
        <v>7</v>
      </c>
      <c r="B15" s="62">
        <v>5966</v>
      </c>
      <c r="C15" s="62">
        <v>6032</v>
      </c>
      <c r="D15" s="27">
        <f t="shared" si="0"/>
        <v>11998</v>
      </c>
      <c r="E15" s="15">
        <f t="shared" si="2"/>
        <v>5966</v>
      </c>
      <c r="F15" s="15">
        <f t="shared" si="3"/>
        <v>6032</v>
      </c>
      <c r="G15" s="27">
        <f t="shared" si="1"/>
        <v>11998</v>
      </c>
      <c r="J15" s="35"/>
      <c r="K15" s="30"/>
      <c r="L15" s="24"/>
      <c r="M15" s="30"/>
      <c r="N15" s="31"/>
      <c r="O15" s="32"/>
    </row>
    <row r="16" spans="1:15" ht="15.75">
      <c r="A16" s="26" t="s">
        <v>8</v>
      </c>
      <c r="B16" s="62">
        <v>6555</v>
      </c>
      <c r="C16" s="62">
        <v>6424</v>
      </c>
      <c r="D16" s="27">
        <f t="shared" si="0"/>
        <v>12979</v>
      </c>
      <c r="E16" s="15">
        <f t="shared" si="2"/>
        <v>6555</v>
      </c>
      <c r="F16" s="15">
        <f t="shared" si="3"/>
        <v>6424</v>
      </c>
      <c r="G16" s="27">
        <f t="shared" si="1"/>
        <v>12979</v>
      </c>
      <c r="J16" s="24"/>
      <c r="K16" s="30"/>
      <c r="L16" s="24"/>
      <c r="M16" s="30"/>
      <c r="N16" s="31"/>
      <c r="O16" s="32"/>
    </row>
    <row r="17" spans="1:15" ht="15.75">
      <c r="A17" s="26" t="s">
        <v>9</v>
      </c>
      <c r="B17" s="62">
        <v>6204</v>
      </c>
      <c r="C17" s="62">
        <v>6126</v>
      </c>
      <c r="D17" s="27">
        <f t="shared" si="0"/>
        <v>12330</v>
      </c>
      <c r="E17" s="15">
        <f t="shared" si="2"/>
        <v>6204</v>
      </c>
      <c r="F17" s="15">
        <f t="shared" si="3"/>
        <v>6126</v>
      </c>
      <c r="G17" s="27">
        <f t="shared" si="1"/>
        <v>12330</v>
      </c>
      <c r="J17" s="24"/>
      <c r="K17" s="30"/>
      <c r="L17" s="24"/>
      <c r="M17" s="30"/>
      <c r="N17" s="31"/>
      <c r="O17" s="32"/>
    </row>
    <row r="18" spans="1:15" ht="15.75">
      <c r="A18" s="26" t="s">
        <v>10</v>
      </c>
      <c r="B18" s="62">
        <v>5758</v>
      </c>
      <c r="C18" s="62">
        <v>6097</v>
      </c>
      <c r="D18" s="27">
        <f t="shared" si="0"/>
        <v>11855</v>
      </c>
      <c r="E18" s="15">
        <f t="shared" si="2"/>
        <v>5758</v>
      </c>
      <c r="F18" s="15">
        <f t="shared" si="3"/>
        <v>6097</v>
      </c>
      <c r="G18" s="27">
        <f t="shared" si="1"/>
        <v>11855</v>
      </c>
      <c r="J18" s="24"/>
      <c r="K18" s="30"/>
      <c r="L18" s="24"/>
      <c r="M18" s="30"/>
      <c r="N18" s="31"/>
      <c r="O18" s="32"/>
    </row>
    <row r="19" spans="1:15" ht="15.75">
      <c r="A19" s="26" t="s">
        <v>11</v>
      </c>
      <c r="B19" s="62">
        <v>5211</v>
      </c>
      <c r="C19" s="62">
        <v>5617</v>
      </c>
      <c r="D19" s="27">
        <f t="shared" si="0"/>
        <v>10828</v>
      </c>
      <c r="E19" s="15">
        <f t="shared" si="2"/>
        <v>5211</v>
      </c>
      <c r="F19" s="15">
        <f t="shared" si="3"/>
        <v>5617</v>
      </c>
      <c r="G19" s="27">
        <f t="shared" si="1"/>
        <v>10828</v>
      </c>
      <c r="J19" s="24"/>
      <c r="K19" s="30"/>
      <c r="L19" s="24"/>
      <c r="M19" s="30"/>
      <c r="N19" s="31"/>
      <c r="O19" s="32"/>
    </row>
    <row r="20" spans="1:15" ht="15.75">
      <c r="A20" s="26" t="s">
        <v>12</v>
      </c>
      <c r="B20" s="62">
        <v>4310</v>
      </c>
      <c r="C20" s="62">
        <v>4650</v>
      </c>
      <c r="D20" s="27">
        <f t="shared" si="0"/>
        <v>8960</v>
      </c>
      <c r="E20" s="15">
        <f t="shared" si="2"/>
        <v>4310</v>
      </c>
      <c r="F20" s="15">
        <f t="shared" si="3"/>
        <v>4650</v>
      </c>
      <c r="G20" s="27">
        <f t="shared" si="1"/>
        <v>8960</v>
      </c>
      <c r="J20" s="24"/>
      <c r="K20" s="30"/>
      <c r="L20" s="24"/>
      <c r="M20" s="30"/>
      <c r="N20" s="31"/>
      <c r="O20" s="32"/>
    </row>
    <row r="21" spans="1:15" ht="15.75">
      <c r="A21" s="26" t="s">
        <v>13</v>
      </c>
      <c r="B21" s="62">
        <v>3502</v>
      </c>
      <c r="C21" s="62">
        <v>3869</v>
      </c>
      <c r="D21" s="27">
        <f t="shared" si="0"/>
        <v>7371</v>
      </c>
      <c r="E21" s="15">
        <f t="shared" si="2"/>
        <v>3502</v>
      </c>
      <c r="F21" s="15">
        <f t="shared" si="3"/>
        <v>3869</v>
      </c>
      <c r="G21" s="27">
        <f t="shared" si="1"/>
        <v>7371</v>
      </c>
      <c r="J21" s="24"/>
      <c r="K21" s="30"/>
      <c r="L21" s="24"/>
      <c r="M21" s="30"/>
      <c r="N21" s="31"/>
      <c r="O21" s="32"/>
    </row>
    <row r="22" spans="1:15" ht="15.75">
      <c r="A22" s="26" t="s">
        <v>14</v>
      </c>
      <c r="B22" s="62">
        <v>3168</v>
      </c>
      <c r="C22" s="62">
        <v>3656</v>
      </c>
      <c r="D22" s="27">
        <f t="shared" si="0"/>
        <v>6824</v>
      </c>
      <c r="E22" s="14"/>
      <c r="F22" s="14"/>
      <c r="G22" s="27"/>
      <c r="J22" s="24"/>
      <c r="K22" s="25"/>
      <c r="L22" s="24"/>
      <c r="M22" s="30"/>
      <c r="N22" s="31"/>
      <c r="O22" s="32"/>
    </row>
    <row r="23" spans="1:15" ht="15.75">
      <c r="A23" s="26" t="s">
        <v>15</v>
      </c>
      <c r="B23" s="62">
        <v>2072</v>
      </c>
      <c r="C23" s="62">
        <v>2630</v>
      </c>
      <c r="D23" s="27">
        <f t="shared" si="0"/>
        <v>4702</v>
      </c>
      <c r="E23" s="14"/>
      <c r="F23" s="14"/>
      <c r="G23" s="27"/>
      <c r="J23" s="31"/>
      <c r="K23" s="32"/>
      <c r="L23" s="31"/>
      <c r="M23" s="32"/>
      <c r="N23" s="31"/>
      <c r="O23" s="32"/>
    </row>
    <row r="24" spans="1:7" ht="15.75">
      <c r="A24" s="26" t="s">
        <v>16</v>
      </c>
      <c r="B24" s="62">
        <v>1759</v>
      </c>
      <c r="C24" s="62">
        <v>2556</v>
      </c>
      <c r="D24" s="27">
        <f t="shared" si="0"/>
        <v>4315</v>
      </c>
      <c r="E24" s="14"/>
      <c r="F24" s="14"/>
      <c r="G24" s="27"/>
    </row>
    <row r="25" spans="1:7" ht="15.75">
      <c r="A25" s="26" t="s">
        <v>17</v>
      </c>
      <c r="B25" s="62">
        <v>1305</v>
      </c>
      <c r="C25" s="62">
        <v>2393</v>
      </c>
      <c r="D25" s="27">
        <f t="shared" si="0"/>
        <v>3698</v>
      </c>
      <c r="E25" s="14"/>
      <c r="F25" s="14"/>
      <c r="G25" s="27"/>
    </row>
    <row r="26" spans="1:7" ht="15" customHeight="1">
      <c r="A26" s="26" t="s">
        <v>18</v>
      </c>
      <c r="B26" s="62">
        <v>617</v>
      </c>
      <c r="C26" s="62">
        <v>1633</v>
      </c>
      <c r="D26" s="27">
        <f t="shared" si="0"/>
        <v>2250</v>
      </c>
      <c r="E26" s="14"/>
      <c r="F26" s="14"/>
      <c r="G26" s="27"/>
    </row>
    <row r="27" spans="1:7" ht="15.75">
      <c r="A27" s="26" t="s">
        <v>19</v>
      </c>
      <c r="B27" s="27">
        <f>SUM(B9:B26)</f>
        <v>73329</v>
      </c>
      <c r="C27" s="27">
        <f>SUM(C9:C26)</f>
        <v>77292</v>
      </c>
      <c r="D27" s="27">
        <f t="shared" si="0"/>
        <v>150621</v>
      </c>
      <c r="E27" s="27">
        <f>SUM(E9:E26)</f>
        <v>50705</v>
      </c>
      <c r="F27" s="27">
        <f>SUM(F9:F26)</f>
        <v>51579</v>
      </c>
      <c r="G27" s="46">
        <f>SUM(G9:G26)</f>
        <v>102284</v>
      </c>
    </row>
    <row r="30" ht="15.75">
      <c r="A30" s="65" t="s">
        <v>56</v>
      </c>
    </row>
    <row r="32" spans="1:4" ht="15.75">
      <c r="A32" s="28"/>
      <c r="B32" s="37"/>
      <c r="C32" s="37"/>
      <c r="D32" s="38"/>
    </row>
    <row r="33" ht="15" customHeight="1"/>
    <row r="37" ht="15.75">
      <c r="A37" s="36"/>
    </row>
  </sheetData>
  <sheetProtection/>
  <mergeCells count="6">
    <mergeCell ref="A3:I4"/>
    <mergeCell ref="J5:K5"/>
    <mergeCell ref="L5:M5"/>
    <mergeCell ref="N5:O5"/>
    <mergeCell ref="B7:D7"/>
    <mergeCell ref="E7:G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44"/>
  <sheetViews>
    <sheetView zoomScalePageLayoutView="0" workbookViewId="0" topLeftCell="A1">
      <selection activeCell="A1" sqref="A1"/>
    </sheetView>
  </sheetViews>
  <sheetFormatPr defaultColWidth="11.421875" defaultRowHeight="15"/>
  <cols>
    <col min="1" max="1" width="18.00390625" style="4" bestFit="1" customWidth="1"/>
    <col min="2" max="7" width="11.421875" style="4" customWidth="1"/>
    <col min="8" max="8" width="18.00390625" style="53" customWidth="1"/>
    <col min="9" max="9" width="11.421875" style="53" customWidth="1"/>
    <col min="10" max="16384" width="11.421875" style="4" customWidth="1"/>
  </cols>
  <sheetData>
    <row r="1" ht="15.75">
      <c r="A1" s="45" t="s">
        <v>44</v>
      </c>
    </row>
    <row r="2" spans="1:7" ht="15.75">
      <c r="A2" s="45"/>
      <c r="B2" s="47"/>
      <c r="C2" s="47"/>
      <c r="D2" s="47"/>
      <c r="E2" s="47"/>
      <c r="F2" s="47"/>
      <c r="G2" s="47"/>
    </row>
    <row r="3" spans="1:9" ht="14.25">
      <c r="A3" s="67" t="s">
        <v>48</v>
      </c>
      <c r="B3" s="67"/>
      <c r="C3" s="67"/>
      <c r="D3" s="67"/>
      <c r="E3" s="67"/>
      <c r="F3" s="67"/>
      <c r="G3" s="67"/>
      <c r="H3" s="67"/>
      <c r="I3" s="67"/>
    </row>
    <row r="4" spans="1:9" ht="14.25">
      <c r="A4" s="67"/>
      <c r="B4" s="67"/>
      <c r="C4" s="67"/>
      <c r="D4" s="67"/>
      <c r="E4" s="67"/>
      <c r="F4" s="67"/>
      <c r="G4" s="67"/>
      <c r="H4" s="67"/>
      <c r="I4" s="67"/>
    </row>
    <row r="5" spans="1:7" ht="15.75">
      <c r="A5" s="45"/>
      <c r="B5" s="47"/>
      <c r="C5" s="47"/>
      <c r="D5" s="47"/>
      <c r="E5" s="47"/>
      <c r="F5" s="47"/>
      <c r="G5" s="47"/>
    </row>
    <row r="8" spans="2:7" ht="15.75">
      <c r="B8" s="71" t="s">
        <v>47</v>
      </c>
      <c r="C8" s="72"/>
      <c r="D8" s="73"/>
      <c r="E8" s="71" t="s">
        <v>23</v>
      </c>
      <c r="F8" s="72"/>
      <c r="G8" s="73"/>
    </row>
    <row r="9" spans="1:7" ht="15.75">
      <c r="A9" s="1" t="s">
        <v>0</v>
      </c>
      <c r="B9" s="5" t="s">
        <v>20</v>
      </c>
      <c r="C9" s="5" t="s">
        <v>21</v>
      </c>
      <c r="D9" s="5" t="s">
        <v>19</v>
      </c>
      <c r="E9" s="5" t="s">
        <v>20</v>
      </c>
      <c r="F9" s="5" t="s">
        <v>22</v>
      </c>
      <c r="G9" s="5" t="s">
        <v>19</v>
      </c>
    </row>
    <row r="10" spans="1:7" ht="15.75">
      <c r="A10" s="2" t="s">
        <v>1</v>
      </c>
      <c r="B10" s="63">
        <v>17787</v>
      </c>
      <c r="C10" s="63">
        <v>16617</v>
      </c>
      <c r="D10" s="7">
        <f>B10+C10</f>
        <v>34404</v>
      </c>
      <c r="E10" s="6"/>
      <c r="F10" s="6"/>
      <c r="G10" s="8"/>
    </row>
    <row r="11" spans="1:7" ht="15.75">
      <c r="A11" s="3" t="s">
        <v>2</v>
      </c>
      <c r="B11" s="63">
        <v>17840</v>
      </c>
      <c r="C11" s="63">
        <v>17109</v>
      </c>
      <c r="D11" s="7">
        <f aca="true" t="shared" si="0" ref="D11:D28">B11+C11</f>
        <v>34949</v>
      </c>
      <c r="E11" s="6"/>
      <c r="F11" s="6"/>
      <c r="G11" s="8"/>
    </row>
    <row r="12" spans="1:7" ht="15.75">
      <c r="A12" s="3" t="s">
        <v>3</v>
      </c>
      <c r="B12" s="63">
        <v>21658</v>
      </c>
      <c r="C12" s="63">
        <v>20762</v>
      </c>
      <c r="D12" s="7">
        <f t="shared" si="0"/>
        <v>42420</v>
      </c>
      <c r="E12" s="6"/>
      <c r="F12" s="6"/>
      <c r="G12" s="8"/>
    </row>
    <row r="13" spans="1:7" ht="15.75">
      <c r="A13" s="2" t="s">
        <v>4</v>
      </c>
      <c r="B13" s="63">
        <v>15678</v>
      </c>
      <c r="C13" s="63">
        <v>14981</v>
      </c>
      <c r="D13" s="46">
        <f t="shared" si="0"/>
        <v>30659</v>
      </c>
      <c r="E13" s="15">
        <f>B13</f>
        <v>15678</v>
      </c>
      <c r="F13" s="15">
        <f>C13</f>
        <v>14981</v>
      </c>
      <c r="G13" s="46">
        <f aca="true" t="shared" si="1" ref="G13:G22">E13+F13</f>
        <v>30659</v>
      </c>
    </row>
    <row r="14" spans="1:7" ht="15.75">
      <c r="A14" s="2" t="s">
        <v>5</v>
      </c>
      <c r="B14" s="63">
        <v>22675</v>
      </c>
      <c r="C14" s="63">
        <v>21499</v>
      </c>
      <c r="D14" s="7">
        <f t="shared" si="0"/>
        <v>44174</v>
      </c>
      <c r="E14" s="15">
        <f aca="true" t="shared" si="2" ref="E14:E22">B14</f>
        <v>22675</v>
      </c>
      <c r="F14" s="15">
        <f aca="true" t="shared" si="3" ref="F14:F22">C14</f>
        <v>21499</v>
      </c>
      <c r="G14" s="46">
        <f t="shared" si="1"/>
        <v>44174</v>
      </c>
    </row>
    <row r="15" spans="1:7" ht="15.75">
      <c r="A15" s="2" t="s">
        <v>6</v>
      </c>
      <c r="B15" s="63">
        <v>23601</v>
      </c>
      <c r="C15" s="63">
        <v>21934</v>
      </c>
      <c r="D15" s="7">
        <f t="shared" si="0"/>
        <v>45535</v>
      </c>
      <c r="E15" s="15">
        <f t="shared" si="2"/>
        <v>23601</v>
      </c>
      <c r="F15" s="15">
        <f t="shared" si="3"/>
        <v>21934</v>
      </c>
      <c r="G15" s="46">
        <f t="shared" si="1"/>
        <v>45535</v>
      </c>
    </row>
    <row r="16" spans="1:7" ht="15.75">
      <c r="A16" s="2" t="s">
        <v>7</v>
      </c>
      <c r="B16" s="63">
        <v>25491</v>
      </c>
      <c r="C16" s="63">
        <v>24717</v>
      </c>
      <c r="D16" s="7">
        <f t="shared" si="0"/>
        <v>50208</v>
      </c>
      <c r="E16" s="15">
        <f t="shared" si="2"/>
        <v>25491</v>
      </c>
      <c r="F16" s="15">
        <f t="shared" si="3"/>
        <v>24717</v>
      </c>
      <c r="G16" s="46">
        <f t="shared" si="1"/>
        <v>50208</v>
      </c>
    </row>
    <row r="17" spans="1:7" ht="15.75">
      <c r="A17" s="2" t="s">
        <v>8</v>
      </c>
      <c r="B17" s="63">
        <v>27146</v>
      </c>
      <c r="C17" s="63">
        <v>25775</v>
      </c>
      <c r="D17" s="7">
        <f t="shared" si="0"/>
        <v>52921</v>
      </c>
      <c r="E17" s="15">
        <f t="shared" si="2"/>
        <v>27146</v>
      </c>
      <c r="F17" s="15">
        <f t="shared" si="3"/>
        <v>25775</v>
      </c>
      <c r="G17" s="46">
        <f t="shared" si="1"/>
        <v>52921</v>
      </c>
    </row>
    <row r="18" spans="1:7" ht="15.75">
      <c r="A18" s="2" t="s">
        <v>9</v>
      </c>
      <c r="B18" s="63">
        <v>27408</v>
      </c>
      <c r="C18" s="63">
        <v>26484</v>
      </c>
      <c r="D18" s="7">
        <f t="shared" si="0"/>
        <v>53892</v>
      </c>
      <c r="E18" s="15">
        <f t="shared" si="2"/>
        <v>27408</v>
      </c>
      <c r="F18" s="15">
        <f t="shared" si="3"/>
        <v>26484</v>
      </c>
      <c r="G18" s="46">
        <f t="shared" si="1"/>
        <v>53892</v>
      </c>
    </row>
    <row r="19" spans="1:7" ht="15.75">
      <c r="A19" s="2" t="s">
        <v>10</v>
      </c>
      <c r="B19" s="63">
        <v>27951</v>
      </c>
      <c r="C19" s="63">
        <v>27254</v>
      </c>
      <c r="D19" s="7">
        <f t="shared" si="0"/>
        <v>55205</v>
      </c>
      <c r="E19" s="15">
        <f t="shared" si="2"/>
        <v>27951</v>
      </c>
      <c r="F19" s="15">
        <f t="shared" si="3"/>
        <v>27254</v>
      </c>
      <c r="G19" s="46">
        <f t="shared" si="1"/>
        <v>55205</v>
      </c>
    </row>
    <row r="20" spans="1:7" ht="15.75">
      <c r="A20" s="2" t="s">
        <v>11</v>
      </c>
      <c r="B20" s="63">
        <v>25890</v>
      </c>
      <c r="C20" s="63">
        <v>24413</v>
      </c>
      <c r="D20" s="7">
        <f t="shared" si="0"/>
        <v>50303</v>
      </c>
      <c r="E20" s="15">
        <f t="shared" si="2"/>
        <v>25890</v>
      </c>
      <c r="F20" s="15">
        <f t="shared" si="3"/>
        <v>24413</v>
      </c>
      <c r="G20" s="46">
        <f t="shared" si="1"/>
        <v>50303</v>
      </c>
    </row>
    <row r="21" spans="1:7" ht="15.75">
      <c r="A21" s="2" t="s">
        <v>12</v>
      </c>
      <c r="B21" s="63">
        <v>20074</v>
      </c>
      <c r="C21" s="63">
        <v>18957</v>
      </c>
      <c r="D21" s="7">
        <f t="shared" si="0"/>
        <v>39031</v>
      </c>
      <c r="E21" s="15">
        <f t="shared" si="2"/>
        <v>20074</v>
      </c>
      <c r="F21" s="15">
        <f t="shared" si="3"/>
        <v>18957</v>
      </c>
      <c r="G21" s="46">
        <f t="shared" si="1"/>
        <v>39031</v>
      </c>
    </row>
    <row r="22" spans="1:7" ht="15.75">
      <c r="A22" s="2" t="s">
        <v>13</v>
      </c>
      <c r="B22" s="63">
        <v>17425</v>
      </c>
      <c r="C22" s="63">
        <v>17367</v>
      </c>
      <c r="D22" s="7">
        <f t="shared" si="0"/>
        <v>34792</v>
      </c>
      <c r="E22" s="15">
        <f t="shared" si="2"/>
        <v>17425</v>
      </c>
      <c r="F22" s="15">
        <f t="shared" si="3"/>
        <v>17367</v>
      </c>
      <c r="G22" s="46">
        <f t="shared" si="1"/>
        <v>34792</v>
      </c>
    </row>
    <row r="23" spans="1:7" ht="15.75">
      <c r="A23" s="2" t="s">
        <v>14</v>
      </c>
      <c r="B23" s="63">
        <v>15826</v>
      </c>
      <c r="C23" s="63">
        <v>16762</v>
      </c>
      <c r="D23" s="7">
        <f t="shared" si="0"/>
        <v>32588</v>
      </c>
      <c r="E23" s="6"/>
      <c r="F23" s="6"/>
      <c r="G23" s="8"/>
    </row>
    <row r="24" spans="1:7" ht="15.75">
      <c r="A24" s="2" t="s">
        <v>15</v>
      </c>
      <c r="B24" s="63">
        <v>11106</v>
      </c>
      <c r="C24" s="63">
        <v>13596</v>
      </c>
      <c r="D24" s="7">
        <f t="shared" si="0"/>
        <v>24702</v>
      </c>
      <c r="E24" s="6"/>
      <c r="F24" s="6"/>
      <c r="G24" s="8"/>
    </row>
    <row r="25" spans="1:7" ht="15.75">
      <c r="A25" s="2" t="s">
        <v>16</v>
      </c>
      <c r="B25" s="63">
        <v>12254</v>
      </c>
      <c r="C25" s="63">
        <v>16135</v>
      </c>
      <c r="D25" s="7">
        <f t="shared" si="0"/>
        <v>28389</v>
      </c>
      <c r="E25" s="6"/>
      <c r="F25" s="6"/>
      <c r="G25" s="8"/>
    </row>
    <row r="26" spans="1:7" ht="15.75">
      <c r="A26" s="2" t="s">
        <v>17</v>
      </c>
      <c r="B26" s="63">
        <v>9960</v>
      </c>
      <c r="C26" s="63">
        <v>15335</v>
      </c>
      <c r="D26" s="7">
        <f t="shared" si="0"/>
        <v>25295</v>
      </c>
      <c r="E26" s="6"/>
      <c r="F26" s="6"/>
      <c r="G26" s="8"/>
    </row>
    <row r="27" spans="1:7" ht="15.75">
      <c r="A27" s="2" t="s">
        <v>18</v>
      </c>
      <c r="B27" s="63">
        <v>4526</v>
      </c>
      <c r="C27" s="63">
        <v>9736</v>
      </c>
      <c r="D27" s="7">
        <f t="shared" si="0"/>
        <v>14262</v>
      </c>
      <c r="E27" s="6"/>
      <c r="F27" s="6"/>
      <c r="G27" s="8"/>
    </row>
    <row r="28" spans="1:7" ht="15.75">
      <c r="A28" s="2" t="s">
        <v>19</v>
      </c>
      <c r="B28" s="7">
        <f>SUM(B10:B27)</f>
        <v>344296</v>
      </c>
      <c r="C28" s="7">
        <f>SUM(C10:C27)</f>
        <v>349433</v>
      </c>
      <c r="D28" s="7">
        <f t="shared" si="0"/>
        <v>693729</v>
      </c>
      <c r="E28" s="7">
        <f>SUM(E10:E27)</f>
        <v>233339</v>
      </c>
      <c r="F28" s="7">
        <f>SUM(F10:F27)</f>
        <v>223381</v>
      </c>
      <c r="G28" s="7">
        <f>SUM(G13:G22)</f>
        <v>456720</v>
      </c>
    </row>
    <row r="32" ht="14.25">
      <c r="A32" s="65" t="s">
        <v>56</v>
      </c>
    </row>
    <row r="35" spans="1:4" ht="15.75">
      <c r="A35" s="45"/>
      <c r="B35" s="45"/>
      <c r="C35" s="45"/>
      <c r="D35" s="45"/>
    </row>
    <row r="36" spans="1:4" ht="15">
      <c r="A36" s="44"/>
      <c r="B36" s="44"/>
      <c r="C36" s="44"/>
      <c r="D36" s="44"/>
    </row>
    <row r="37" spans="1:4" ht="15.75" customHeight="1">
      <c r="A37" s="59"/>
      <c r="B37" s="59"/>
      <c r="C37" s="59"/>
      <c r="D37" s="59"/>
    </row>
    <row r="38" spans="1:4" ht="15.75" customHeight="1">
      <c r="A38" s="59"/>
      <c r="B38" s="59"/>
      <c r="C38" s="59"/>
      <c r="D38" s="59"/>
    </row>
    <row r="39" spans="1:4" ht="15.75" customHeight="1">
      <c r="A39" s="59"/>
      <c r="B39" s="59"/>
      <c r="C39" s="59"/>
      <c r="D39" s="59"/>
    </row>
    <row r="40" spans="1:4" ht="15.75" customHeight="1">
      <c r="A40" s="59"/>
      <c r="B40" s="59"/>
      <c r="C40" s="59"/>
      <c r="D40" s="59"/>
    </row>
    <row r="41" spans="1:4" ht="15.75" customHeight="1">
      <c r="A41" s="59"/>
      <c r="B41" s="59"/>
      <c r="C41" s="59"/>
      <c r="D41" s="59"/>
    </row>
    <row r="42" spans="1:4" ht="15.75" customHeight="1">
      <c r="A42" s="59"/>
      <c r="B42" s="59"/>
      <c r="C42" s="59"/>
      <c r="D42" s="59"/>
    </row>
    <row r="43" spans="1:4" ht="15.75" customHeight="1">
      <c r="A43" s="59"/>
      <c r="B43" s="59"/>
      <c r="C43" s="59"/>
      <c r="D43" s="59"/>
    </row>
    <row r="44" spans="1:4" ht="15">
      <c r="A44" s="44"/>
      <c r="B44" s="42"/>
      <c r="C44" s="42"/>
      <c r="D44" s="42"/>
    </row>
  </sheetData>
  <sheetProtection/>
  <mergeCells count="3">
    <mergeCell ref="B8:D8"/>
    <mergeCell ref="E8:G8"/>
    <mergeCell ref="A3:I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44"/>
  <sheetViews>
    <sheetView zoomScalePageLayoutView="0" workbookViewId="0" topLeftCell="A1">
      <selection activeCell="A1" sqref="A1"/>
    </sheetView>
  </sheetViews>
  <sheetFormatPr defaultColWidth="11.421875" defaultRowHeight="15"/>
  <cols>
    <col min="1" max="1" width="17.7109375" style="11" customWidth="1"/>
    <col min="2" max="7" width="11.421875" style="11" customWidth="1"/>
    <col min="8" max="8" width="20.57421875" style="54" customWidth="1"/>
    <col min="9" max="9" width="11.421875" style="54" customWidth="1"/>
    <col min="10" max="16384" width="11.421875" style="11" customWidth="1"/>
  </cols>
  <sheetData>
    <row r="1" ht="15" customHeight="1">
      <c r="A1" s="45" t="s">
        <v>44</v>
      </c>
    </row>
    <row r="2" spans="1:9" s="47" customFormat="1" ht="15" customHeight="1">
      <c r="A2" s="9"/>
      <c r="H2" s="54"/>
      <c r="I2" s="54"/>
    </row>
    <row r="3" spans="1:9" s="47" customFormat="1" ht="15" customHeight="1">
      <c r="A3" s="67" t="s">
        <v>53</v>
      </c>
      <c r="B3" s="67"/>
      <c r="C3" s="67"/>
      <c r="D3" s="67"/>
      <c r="E3" s="67"/>
      <c r="F3" s="67"/>
      <c r="G3" s="67"/>
      <c r="H3" s="67"/>
      <c r="I3" s="67"/>
    </row>
    <row r="4" spans="1:9" s="47" customFormat="1" ht="15" customHeight="1">
      <c r="A4" s="67"/>
      <c r="B4" s="67"/>
      <c r="C4" s="67"/>
      <c r="D4" s="67"/>
      <c r="E4" s="67"/>
      <c r="F4" s="67"/>
      <c r="G4" s="67"/>
      <c r="H4" s="67"/>
      <c r="I4" s="67"/>
    </row>
    <row r="5" spans="1:9" s="47" customFormat="1" ht="15" customHeight="1">
      <c r="A5" s="9"/>
      <c r="H5" s="54"/>
      <c r="I5" s="54"/>
    </row>
    <row r="7" spans="2:7" ht="15" customHeight="1">
      <c r="B7" s="74" t="s">
        <v>52</v>
      </c>
      <c r="C7" s="75"/>
      <c r="D7" s="76"/>
      <c r="E7" s="74" t="s">
        <v>23</v>
      </c>
      <c r="F7" s="75"/>
      <c r="G7" s="76"/>
    </row>
    <row r="8" spans="1:7" ht="15" customHeight="1">
      <c r="A8" s="10" t="s">
        <v>0</v>
      </c>
      <c r="B8" s="10" t="s">
        <v>20</v>
      </c>
      <c r="C8" s="10" t="s">
        <v>21</v>
      </c>
      <c r="D8" s="10" t="s">
        <v>19</v>
      </c>
      <c r="E8" s="10" t="s">
        <v>20</v>
      </c>
      <c r="F8" s="10" t="s">
        <v>21</v>
      </c>
      <c r="G8" s="10" t="s">
        <v>19</v>
      </c>
    </row>
    <row r="9" spans="1:7" ht="15.75">
      <c r="A9" s="12" t="s">
        <v>1</v>
      </c>
      <c r="B9" s="64">
        <v>8447</v>
      </c>
      <c r="C9" s="64">
        <v>7718</v>
      </c>
      <c r="D9" s="16">
        <f>B9+C9</f>
        <v>16165</v>
      </c>
      <c r="E9" s="15"/>
      <c r="F9" s="14"/>
      <c r="G9" s="16"/>
    </row>
    <row r="10" spans="1:7" ht="15.75">
      <c r="A10" s="13" t="s">
        <v>2</v>
      </c>
      <c r="B10" s="64">
        <v>9278</v>
      </c>
      <c r="C10" s="64">
        <v>8892</v>
      </c>
      <c r="D10" s="16">
        <f aca="true" t="shared" si="0" ref="D10:D27">B10+C10</f>
        <v>18170</v>
      </c>
      <c r="E10" s="14"/>
      <c r="F10" s="14"/>
      <c r="G10" s="16"/>
    </row>
    <row r="11" spans="1:7" ht="15.75">
      <c r="A11" s="13" t="s">
        <v>3</v>
      </c>
      <c r="B11" s="64">
        <v>11800</v>
      </c>
      <c r="C11" s="64">
        <v>11057</v>
      </c>
      <c r="D11" s="16">
        <f t="shared" si="0"/>
        <v>22857</v>
      </c>
      <c r="E11" s="14"/>
      <c r="F11" s="14"/>
      <c r="G11" s="16"/>
    </row>
    <row r="12" spans="1:7" ht="15.75">
      <c r="A12" s="12" t="s">
        <v>4</v>
      </c>
      <c r="B12" s="64">
        <v>8168</v>
      </c>
      <c r="C12" s="64">
        <v>7703</v>
      </c>
      <c r="D12" s="16">
        <f t="shared" si="0"/>
        <v>15871</v>
      </c>
      <c r="E12" s="15">
        <f>B12</f>
        <v>8168</v>
      </c>
      <c r="F12" s="15">
        <f>C12</f>
        <v>7703</v>
      </c>
      <c r="G12" s="46">
        <f aca="true" t="shared" si="1" ref="G12:G21">E12+F12</f>
        <v>15871</v>
      </c>
    </row>
    <row r="13" spans="1:7" ht="15.75">
      <c r="A13" s="12" t="s">
        <v>5</v>
      </c>
      <c r="B13" s="64">
        <v>11861</v>
      </c>
      <c r="C13" s="64">
        <v>11351</v>
      </c>
      <c r="D13" s="16">
        <f t="shared" si="0"/>
        <v>23212</v>
      </c>
      <c r="E13" s="15">
        <f aca="true" t="shared" si="2" ref="E13:E21">B13</f>
        <v>11861</v>
      </c>
      <c r="F13" s="15">
        <f aca="true" t="shared" si="3" ref="F13:F21">C13</f>
        <v>11351</v>
      </c>
      <c r="G13" s="46">
        <f t="shared" si="1"/>
        <v>23212</v>
      </c>
    </row>
    <row r="14" spans="1:7" ht="15.75">
      <c r="A14" s="12" t="s">
        <v>6</v>
      </c>
      <c r="B14" s="64">
        <v>12886</v>
      </c>
      <c r="C14" s="64">
        <v>11788</v>
      </c>
      <c r="D14" s="16">
        <f t="shared" si="0"/>
        <v>24674</v>
      </c>
      <c r="E14" s="15">
        <f t="shared" si="2"/>
        <v>12886</v>
      </c>
      <c r="F14" s="15">
        <f t="shared" si="3"/>
        <v>11788</v>
      </c>
      <c r="G14" s="46">
        <f t="shared" si="1"/>
        <v>24674</v>
      </c>
    </row>
    <row r="15" spans="1:7" ht="15.75">
      <c r="A15" s="12" t="s">
        <v>7</v>
      </c>
      <c r="B15" s="64">
        <v>14244</v>
      </c>
      <c r="C15" s="64">
        <v>13262</v>
      </c>
      <c r="D15" s="16">
        <f t="shared" si="0"/>
        <v>27506</v>
      </c>
      <c r="E15" s="15">
        <f t="shared" si="2"/>
        <v>14244</v>
      </c>
      <c r="F15" s="15">
        <f t="shared" si="3"/>
        <v>13262</v>
      </c>
      <c r="G15" s="46">
        <f t="shared" si="1"/>
        <v>27506</v>
      </c>
    </row>
    <row r="16" spans="1:7" ht="15.75">
      <c r="A16" s="12" t="s">
        <v>8</v>
      </c>
      <c r="B16" s="64">
        <v>14828</v>
      </c>
      <c r="C16" s="64">
        <v>14058</v>
      </c>
      <c r="D16" s="16">
        <f t="shared" si="0"/>
        <v>28886</v>
      </c>
      <c r="E16" s="15">
        <f t="shared" si="2"/>
        <v>14828</v>
      </c>
      <c r="F16" s="15">
        <f t="shared" si="3"/>
        <v>14058</v>
      </c>
      <c r="G16" s="46">
        <f t="shared" si="1"/>
        <v>28886</v>
      </c>
    </row>
    <row r="17" spans="1:7" ht="15.75">
      <c r="A17" s="12" t="s">
        <v>9</v>
      </c>
      <c r="B17" s="64">
        <v>15638</v>
      </c>
      <c r="C17" s="64">
        <v>15156</v>
      </c>
      <c r="D17" s="16">
        <f t="shared" si="0"/>
        <v>30794</v>
      </c>
      <c r="E17" s="15">
        <f t="shared" si="2"/>
        <v>15638</v>
      </c>
      <c r="F17" s="15">
        <f t="shared" si="3"/>
        <v>15156</v>
      </c>
      <c r="G17" s="46">
        <f t="shared" si="1"/>
        <v>30794</v>
      </c>
    </row>
    <row r="18" spans="1:7" ht="15.75">
      <c r="A18" s="12" t="s">
        <v>10</v>
      </c>
      <c r="B18" s="64">
        <v>16965</v>
      </c>
      <c r="C18" s="64">
        <v>16442</v>
      </c>
      <c r="D18" s="16">
        <f t="shared" si="0"/>
        <v>33407</v>
      </c>
      <c r="E18" s="15">
        <f t="shared" si="2"/>
        <v>16965</v>
      </c>
      <c r="F18" s="15">
        <f t="shared" si="3"/>
        <v>16442</v>
      </c>
      <c r="G18" s="46">
        <f t="shared" si="1"/>
        <v>33407</v>
      </c>
    </row>
    <row r="19" spans="1:7" ht="15.75">
      <c r="A19" s="12" t="s">
        <v>11</v>
      </c>
      <c r="B19" s="64">
        <v>16841</v>
      </c>
      <c r="C19" s="64">
        <v>15492</v>
      </c>
      <c r="D19" s="16">
        <f t="shared" si="0"/>
        <v>32333</v>
      </c>
      <c r="E19" s="15">
        <f t="shared" si="2"/>
        <v>16841</v>
      </c>
      <c r="F19" s="15">
        <f t="shared" si="3"/>
        <v>15492</v>
      </c>
      <c r="G19" s="46">
        <f t="shared" si="1"/>
        <v>32333</v>
      </c>
    </row>
    <row r="20" spans="1:7" ht="15.75">
      <c r="A20" s="12" t="s">
        <v>12</v>
      </c>
      <c r="B20" s="64">
        <v>13556</v>
      </c>
      <c r="C20" s="64">
        <v>12363</v>
      </c>
      <c r="D20" s="16">
        <f t="shared" si="0"/>
        <v>25919</v>
      </c>
      <c r="E20" s="15">
        <f t="shared" si="2"/>
        <v>13556</v>
      </c>
      <c r="F20" s="15">
        <f t="shared" si="3"/>
        <v>12363</v>
      </c>
      <c r="G20" s="46">
        <f t="shared" si="1"/>
        <v>25919</v>
      </c>
    </row>
    <row r="21" spans="1:7" ht="15.75">
      <c r="A21" s="12" t="s">
        <v>13</v>
      </c>
      <c r="B21" s="64">
        <v>11131</v>
      </c>
      <c r="C21" s="64">
        <v>10755</v>
      </c>
      <c r="D21" s="16">
        <f t="shared" si="0"/>
        <v>21886</v>
      </c>
      <c r="E21" s="15">
        <f t="shared" si="2"/>
        <v>11131</v>
      </c>
      <c r="F21" s="15">
        <f t="shared" si="3"/>
        <v>10755</v>
      </c>
      <c r="G21" s="46">
        <f t="shared" si="1"/>
        <v>21886</v>
      </c>
    </row>
    <row r="22" spans="1:7" ht="15.75">
      <c r="A22" s="12" t="s">
        <v>14</v>
      </c>
      <c r="B22" s="64">
        <v>9880</v>
      </c>
      <c r="C22" s="64">
        <v>10743</v>
      </c>
      <c r="D22" s="16">
        <f t="shared" si="0"/>
        <v>20623</v>
      </c>
      <c r="E22" s="14"/>
      <c r="F22" s="14"/>
      <c r="G22" s="16"/>
    </row>
    <row r="23" spans="1:7" ht="15.75">
      <c r="A23" s="12" t="s">
        <v>15</v>
      </c>
      <c r="B23" s="64">
        <v>7977</v>
      </c>
      <c r="C23" s="64">
        <v>9214</v>
      </c>
      <c r="D23" s="16">
        <f t="shared" si="0"/>
        <v>17191</v>
      </c>
      <c r="E23" s="14"/>
      <c r="F23" s="14"/>
      <c r="G23" s="16"/>
    </row>
    <row r="24" spans="1:7" ht="15.75">
      <c r="A24" s="12" t="s">
        <v>16</v>
      </c>
      <c r="B24" s="64">
        <v>8728</v>
      </c>
      <c r="C24" s="64">
        <v>11384</v>
      </c>
      <c r="D24" s="16">
        <f t="shared" si="0"/>
        <v>20112</v>
      </c>
      <c r="E24" s="14"/>
      <c r="F24" s="14"/>
      <c r="G24" s="16"/>
    </row>
    <row r="25" spans="1:7" ht="15.75">
      <c r="A25" s="12" t="s">
        <v>17</v>
      </c>
      <c r="B25" s="64">
        <v>7647</v>
      </c>
      <c r="C25" s="64">
        <v>11375</v>
      </c>
      <c r="D25" s="16">
        <f t="shared" si="0"/>
        <v>19022</v>
      </c>
      <c r="E25" s="14"/>
      <c r="F25" s="14"/>
      <c r="G25" s="16"/>
    </row>
    <row r="26" spans="1:7" ht="15.75">
      <c r="A26" s="12" t="s">
        <v>18</v>
      </c>
      <c r="B26" s="64">
        <v>3883</v>
      </c>
      <c r="C26" s="64">
        <v>7764</v>
      </c>
      <c r="D26" s="16">
        <f t="shared" si="0"/>
        <v>11647</v>
      </c>
      <c r="E26" s="14"/>
      <c r="F26" s="14"/>
      <c r="G26" s="16"/>
    </row>
    <row r="27" spans="1:7" ht="15.75">
      <c r="A27" s="12" t="s">
        <v>19</v>
      </c>
      <c r="B27" s="16">
        <f>SUM(B9:B26)</f>
        <v>203758</v>
      </c>
      <c r="C27" s="16">
        <f>SUM(C9:C26)</f>
        <v>206517</v>
      </c>
      <c r="D27" s="16">
        <f t="shared" si="0"/>
        <v>410275</v>
      </c>
      <c r="E27" s="16">
        <f>SUM(E12:E26)</f>
        <v>136118</v>
      </c>
      <c r="F27" s="46">
        <f>SUM(F12:F26)</f>
        <v>128370</v>
      </c>
      <c r="G27" s="46">
        <f>SUM(G12:G26)</f>
        <v>264488</v>
      </c>
    </row>
    <row r="31" ht="15.75">
      <c r="A31" s="65" t="s">
        <v>56</v>
      </c>
    </row>
    <row r="33" spans="1:4" ht="15.75">
      <c r="A33" s="28"/>
      <c r="B33" s="28"/>
      <c r="C33" s="28"/>
      <c r="D33" s="28"/>
    </row>
    <row r="34" spans="1:4" ht="15" customHeight="1">
      <c r="A34" s="60"/>
      <c r="B34" s="60"/>
      <c r="C34" s="60"/>
      <c r="D34" s="60"/>
    </row>
    <row r="35" spans="1:4" ht="15.75">
      <c r="A35" s="59"/>
      <c r="B35" s="59"/>
      <c r="C35" s="59"/>
      <c r="D35" s="59"/>
    </row>
    <row r="36" spans="1:4" ht="15.75">
      <c r="A36" s="59"/>
      <c r="B36" s="59"/>
      <c r="C36" s="59"/>
      <c r="D36" s="59"/>
    </row>
    <row r="37" spans="1:4" ht="15.75">
      <c r="A37" s="59"/>
      <c r="B37" s="59"/>
      <c r="C37" s="59"/>
      <c r="D37" s="59"/>
    </row>
    <row r="38" spans="1:4" ht="15.75">
      <c r="A38" s="59"/>
      <c r="B38" s="59"/>
      <c r="C38" s="59"/>
      <c r="D38" s="59"/>
    </row>
    <row r="39" spans="1:4" ht="15.75">
      <c r="A39" s="59"/>
      <c r="B39" s="59"/>
      <c r="C39" s="59"/>
      <c r="D39" s="59"/>
    </row>
    <row r="40" spans="1:4" ht="15.75">
      <c r="A40" s="59"/>
      <c r="B40" s="59"/>
      <c r="C40" s="59"/>
      <c r="D40" s="59"/>
    </row>
    <row r="41" spans="1:4" ht="15.75">
      <c r="A41" s="59"/>
      <c r="B41" s="59"/>
      <c r="C41" s="59"/>
      <c r="D41" s="59"/>
    </row>
    <row r="42" spans="1:4" ht="15.75">
      <c r="A42" s="61"/>
      <c r="B42" s="61"/>
      <c r="C42" s="61"/>
      <c r="D42" s="61"/>
    </row>
    <row r="43" spans="1:4" ht="15.75">
      <c r="A43" s="61"/>
      <c r="B43" s="61"/>
      <c r="C43" s="61"/>
      <c r="D43" s="61"/>
    </row>
    <row r="44" spans="1:4" ht="15.75">
      <c r="A44" s="61"/>
      <c r="B44" s="61"/>
      <c r="C44" s="61"/>
      <c r="D44" s="61"/>
    </row>
  </sheetData>
  <sheetProtection/>
  <mergeCells count="3">
    <mergeCell ref="E7:G7"/>
    <mergeCell ref="B7:D7"/>
    <mergeCell ref="A3:I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47"/>
  <sheetViews>
    <sheetView zoomScalePageLayoutView="0" workbookViewId="0" topLeftCell="A1">
      <selection activeCell="A1" sqref="A1"/>
    </sheetView>
  </sheetViews>
  <sheetFormatPr defaultColWidth="11.421875" defaultRowHeight="15"/>
  <cols>
    <col min="1" max="1" width="18.00390625" style="17" customWidth="1"/>
    <col min="2" max="4" width="12.7109375" style="17" bestFit="1" customWidth="1"/>
    <col min="5" max="7" width="11.421875" style="17" customWidth="1"/>
    <col min="8" max="8" width="18.8515625" style="53" customWidth="1"/>
    <col min="9" max="9" width="11.421875" style="53" customWidth="1"/>
    <col min="10" max="16384" width="11.421875" style="17" customWidth="1"/>
  </cols>
  <sheetData>
    <row r="1" ht="15.75">
      <c r="A1" s="45" t="s">
        <v>44</v>
      </c>
    </row>
    <row r="2" spans="1:9" s="47" customFormat="1" ht="15">
      <c r="A2" s="9"/>
      <c r="H2" s="53"/>
      <c r="I2" s="53"/>
    </row>
    <row r="3" spans="1:9" s="47" customFormat="1" ht="14.25">
      <c r="A3" s="67" t="s">
        <v>54</v>
      </c>
      <c r="B3" s="67"/>
      <c r="C3" s="67"/>
      <c r="D3" s="67"/>
      <c r="E3" s="67"/>
      <c r="F3" s="67"/>
      <c r="G3" s="67"/>
      <c r="H3" s="67"/>
      <c r="I3" s="67"/>
    </row>
    <row r="4" spans="1:9" s="47" customFormat="1" ht="14.25">
      <c r="A4" s="67"/>
      <c r="B4" s="67"/>
      <c r="C4" s="67"/>
      <c r="D4" s="67"/>
      <c r="E4" s="67"/>
      <c r="F4" s="67"/>
      <c r="G4" s="67"/>
      <c r="H4" s="67"/>
      <c r="I4" s="67"/>
    </row>
    <row r="5" spans="1:9" s="47" customFormat="1" ht="15">
      <c r="A5" s="9"/>
      <c r="H5" s="53"/>
      <c r="I5" s="53"/>
    </row>
    <row r="6" spans="1:9" s="47" customFormat="1" ht="15">
      <c r="A6" s="9"/>
      <c r="H6" s="53"/>
      <c r="I6" s="53"/>
    </row>
    <row r="8" spans="2:7" ht="15" customHeight="1">
      <c r="B8" s="74" t="s">
        <v>52</v>
      </c>
      <c r="C8" s="75"/>
      <c r="D8" s="76"/>
      <c r="E8" s="74" t="s">
        <v>23</v>
      </c>
      <c r="F8" s="75"/>
      <c r="G8" s="76"/>
    </row>
    <row r="9" spans="1:7" ht="15" customHeight="1">
      <c r="A9" s="10" t="s">
        <v>0</v>
      </c>
      <c r="B9" s="10" t="s">
        <v>20</v>
      </c>
      <c r="C9" s="10" t="s">
        <v>21</v>
      </c>
      <c r="D9" s="10" t="s">
        <v>19</v>
      </c>
      <c r="E9" s="10" t="s">
        <v>20</v>
      </c>
      <c r="F9" s="10" t="s">
        <v>21</v>
      </c>
      <c r="G9" s="10" t="s">
        <v>19</v>
      </c>
    </row>
    <row r="10" spans="1:7" ht="15.75">
      <c r="A10" s="12" t="s">
        <v>1</v>
      </c>
      <c r="B10" s="64">
        <v>26234</v>
      </c>
      <c r="C10" s="64">
        <v>24335</v>
      </c>
      <c r="D10" s="18">
        <f aca="true" t="shared" si="0" ref="D10:D27">B10+C10</f>
        <v>50569</v>
      </c>
      <c r="E10" s="14"/>
      <c r="F10" s="14"/>
      <c r="G10" s="27"/>
    </row>
    <row r="11" spans="1:7" ht="15.75">
      <c r="A11" s="13" t="s">
        <v>2</v>
      </c>
      <c r="B11" s="64">
        <v>27118</v>
      </c>
      <c r="C11" s="64">
        <v>26001</v>
      </c>
      <c r="D11" s="18">
        <f t="shared" si="0"/>
        <v>53119</v>
      </c>
      <c r="E11" s="14"/>
      <c r="F11" s="14"/>
      <c r="G11" s="27"/>
    </row>
    <row r="12" spans="1:7" ht="15.75">
      <c r="A12" s="13" t="s">
        <v>3</v>
      </c>
      <c r="B12" s="64">
        <v>33458</v>
      </c>
      <c r="C12" s="64">
        <v>31819</v>
      </c>
      <c r="D12" s="18">
        <f t="shared" si="0"/>
        <v>65277</v>
      </c>
      <c r="E12" s="14"/>
      <c r="F12" s="14"/>
      <c r="G12" s="27"/>
    </row>
    <row r="13" spans="1:7" ht="15.75">
      <c r="A13" s="12" t="s">
        <v>4</v>
      </c>
      <c r="B13" s="64">
        <v>23846</v>
      </c>
      <c r="C13" s="64">
        <v>22684</v>
      </c>
      <c r="D13" s="18">
        <f t="shared" si="0"/>
        <v>46530</v>
      </c>
      <c r="E13" s="15">
        <f aca="true" t="shared" si="1" ref="E13:E22">B13</f>
        <v>23846</v>
      </c>
      <c r="F13" s="15">
        <f aca="true" t="shared" si="2" ref="F13:F22">C13</f>
        <v>22684</v>
      </c>
      <c r="G13" s="27">
        <f aca="true" t="shared" si="3" ref="G13:G28">E13+F13</f>
        <v>46530</v>
      </c>
    </row>
    <row r="14" spans="1:7" ht="15.75">
      <c r="A14" s="12" t="s">
        <v>5</v>
      </c>
      <c r="B14" s="64">
        <v>34536</v>
      </c>
      <c r="C14" s="64">
        <v>32850</v>
      </c>
      <c r="D14" s="18">
        <f t="shared" si="0"/>
        <v>67386</v>
      </c>
      <c r="E14" s="15">
        <f t="shared" si="1"/>
        <v>34536</v>
      </c>
      <c r="F14" s="15">
        <f t="shared" si="2"/>
        <v>32850</v>
      </c>
      <c r="G14" s="27">
        <f t="shared" si="3"/>
        <v>67386</v>
      </c>
    </row>
    <row r="15" spans="1:7" ht="15.75">
      <c r="A15" s="12" t="s">
        <v>6</v>
      </c>
      <c r="B15" s="64">
        <v>36487</v>
      </c>
      <c r="C15" s="64">
        <v>33722</v>
      </c>
      <c r="D15" s="18">
        <f t="shared" si="0"/>
        <v>70209</v>
      </c>
      <c r="E15" s="15">
        <f t="shared" si="1"/>
        <v>36487</v>
      </c>
      <c r="F15" s="15">
        <f t="shared" si="2"/>
        <v>33722</v>
      </c>
      <c r="G15" s="27">
        <f t="shared" si="3"/>
        <v>70209</v>
      </c>
    </row>
    <row r="16" spans="1:7" ht="15.75">
      <c r="A16" s="12" t="s">
        <v>7</v>
      </c>
      <c r="B16" s="64">
        <v>39735</v>
      </c>
      <c r="C16" s="64">
        <v>37979</v>
      </c>
      <c r="D16" s="18">
        <f t="shared" si="0"/>
        <v>77714</v>
      </c>
      <c r="E16" s="15">
        <f t="shared" si="1"/>
        <v>39735</v>
      </c>
      <c r="F16" s="15">
        <f t="shared" si="2"/>
        <v>37979</v>
      </c>
      <c r="G16" s="27">
        <f t="shared" si="3"/>
        <v>77714</v>
      </c>
    </row>
    <row r="17" spans="1:7" ht="15.75">
      <c r="A17" s="12" t="s">
        <v>8</v>
      </c>
      <c r="B17" s="64">
        <v>41974</v>
      </c>
      <c r="C17" s="64">
        <v>39833</v>
      </c>
      <c r="D17" s="18">
        <f t="shared" si="0"/>
        <v>81807</v>
      </c>
      <c r="E17" s="15">
        <f t="shared" si="1"/>
        <v>41974</v>
      </c>
      <c r="F17" s="15">
        <f t="shared" si="2"/>
        <v>39833</v>
      </c>
      <c r="G17" s="27">
        <f t="shared" si="3"/>
        <v>81807</v>
      </c>
    </row>
    <row r="18" spans="1:7" ht="15.75">
      <c r="A18" s="12" t="s">
        <v>9</v>
      </c>
      <c r="B18" s="64">
        <v>43046</v>
      </c>
      <c r="C18" s="64">
        <v>41640</v>
      </c>
      <c r="D18" s="18">
        <f t="shared" si="0"/>
        <v>84686</v>
      </c>
      <c r="E18" s="15">
        <f t="shared" si="1"/>
        <v>43046</v>
      </c>
      <c r="F18" s="15">
        <f t="shared" si="2"/>
        <v>41640</v>
      </c>
      <c r="G18" s="27">
        <f t="shared" si="3"/>
        <v>84686</v>
      </c>
    </row>
    <row r="19" spans="1:7" ht="15.75">
      <c r="A19" s="12" t="s">
        <v>10</v>
      </c>
      <c r="B19" s="64">
        <v>44916</v>
      </c>
      <c r="C19" s="64">
        <v>43696</v>
      </c>
      <c r="D19" s="18">
        <f t="shared" si="0"/>
        <v>88612</v>
      </c>
      <c r="E19" s="15">
        <f t="shared" si="1"/>
        <v>44916</v>
      </c>
      <c r="F19" s="15">
        <f t="shared" si="2"/>
        <v>43696</v>
      </c>
      <c r="G19" s="27">
        <f t="shared" si="3"/>
        <v>88612</v>
      </c>
    </row>
    <row r="20" spans="1:7" ht="15.75">
      <c r="A20" s="12" t="s">
        <v>11</v>
      </c>
      <c r="B20" s="64">
        <v>42731</v>
      </c>
      <c r="C20" s="64">
        <v>39905</v>
      </c>
      <c r="D20" s="18">
        <f t="shared" si="0"/>
        <v>82636</v>
      </c>
      <c r="E20" s="15">
        <f t="shared" si="1"/>
        <v>42731</v>
      </c>
      <c r="F20" s="15">
        <f t="shared" si="2"/>
        <v>39905</v>
      </c>
      <c r="G20" s="27">
        <f t="shared" si="3"/>
        <v>82636</v>
      </c>
    </row>
    <row r="21" spans="1:7" ht="15.75">
      <c r="A21" s="12" t="s">
        <v>12</v>
      </c>
      <c r="B21" s="64">
        <v>33630</v>
      </c>
      <c r="C21" s="64">
        <v>31320</v>
      </c>
      <c r="D21" s="18">
        <f t="shared" si="0"/>
        <v>64950</v>
      </c>
      <c r="E21" s="15">
        <f t="shared" si="1"/>
        <v>33630</v>
      </c>
      <c r="F21" s="15">
        <f t="shared" si="2"/>
        <v>31320</v>
      </c>
      <c r="G21" s="27">
        <f t="shared" si="3"/>
        <v>64950</v>
      </c>
    </row>
    <row r="22" spans="1:7" ht="15.75">
      <c r="A22" s="12" t="s">
        <v>13</v>
      </c>
      <c r="B22" s="64">
        <v>28556</v>
      </c>
      <c r="C22" s="64">
        <v>28122</v>
      </c>
      <c r="D22" s="18">
        <f t="shared" si="0"/>
        <v>56678</v>
      </c>
      <c r="E22" s="15">
        <f t="shared" si="1"/>
        <v>28556</v>
      </c>
      <c r="F22" s="15">
        <f t="shared" si="2"/>
        <v>28122</v>
      </c>
      <c r="G22" s="27">
        <f t="shared" si="3"/>
        <v>56678</v>
      </c>
    </row>
    <row r="23" spans="1:7" ht="15.75">
      <c r="A23" s="12" t="s">
        <v>14</v>
      </c>
      <c r="B23" s="64">
        <v>25706</v>
      </c>
      <c r="C23" s="64">
        <v>27505</v>
      </c>
      <c r="D23" s="18">
        <f t="shared" si="0"/>
        <v>53211</v>
      </c>
      <c r="E23" s="14"/>
      <c r="F23" s="14"/>
      <c r="G23" s="27"/>
    </row>
    <row r="24" spans="1:7" ht="15.75">
      <c r="A24" s="12" t="s">
        <v>15</v>
      </c>
      <c r="B24" s="64">
        <v>19083</v>
      </c>
      <c r="C24" s="64">
        <v>22810</v>
      </c>
      <c r="D24" s="18">
        <f t="shared" si="0"/>
        <v>41893</v>
      </c>
      <c r="E24" s="14"/>
      <c r="F24" s="14"/>
      <c r="G24" s="27"/>
    </row>
    <row r="25" spans="1:7" ht="15.75">
      <c r="A25" s="12" t="s">
        <v>16</v>
      </c>
      <c r="B25" s="64">
        <v>20982</v>
      </c>
      <c r="C25" s="64">
        <v>27519</v>
      </c>
      <c r="D25" s="18">
        <f t="shared" si="0"/>
        <v>48501</v>
      </c>
      <c r="E25" s="14"/>
      <c r="F25" s="14"/>
      <c r="G25" s="27"/>
    </row>
    <row r="26" spans="1:7" ht="15.75">
      <c r="A26" s="12" t="s">
        <v>17</v>
      </c>
      <c r="B26" s="64">
        <v>17607</v>
      </c>
      <c r="C26" s="64">
        <v>26710</v>
      </c>
      <c r="D26" s="18">
        <f t="shared" si="0"/>
        <v>44317</v>
      </c>
      <c r="E26" s="14"/>
      <c r="F26" s="14"/>
      <c r="G26" s="27"/>
    </row>
    <row r="27" spans="1:7" ht="15.75">
      <c r="A27" s="12" t="s">
        <v>18</v>
      </c>
      <c r="B27" s="64">
        <v>8409</v>
      </c>
      <c r="C27" s="64">
        <v>17500</v>
      </c>
      <c r="D27" s="18">
        <f t="shared" si="0"/>
        <v>25909</v>
      </c>
      <c r="E27" s="14"/>
      <c r="F27" s="14"/>
      <c r="G27" s="27"/>
    </row>
    <row r="28" spans="1:7" ht="15.75">
      <c r="A28" s="12" t="s">
        <v>19</v>
      </c>
      <c r="B28" s="18">
        <f>SUM(B10:B27)</f>
        <v>548054</v>
      </c>
      <c r="C28" s="18">
        <f>SUM(C10:C27)</f>
        <v>555950</v>
      </c>
      <c r="D28" s="18">
        <f>SUM(D10:D27)</f>
        <v>1104004</v>
      </c>
      <c r="E28" s="18">
        <f>SUM(E10:E27)</f>
        <v>369457</v>
      </c>
      <c r="F28" s="18">
        <f>SUM(F10:F27)</f>
        <v>351751</v>
      </c>
      <c r="G28" s="27">
        <f t="shared" si="3"/>
        <v>721208</v>
      </c>
    </row>
    <row r="33" ht="14.25">
      <c r="A33" s="65" t="s">
        <v>56</v>
      </c>
    </row>
    <row r="34" spans="1:4" ht="15.75">
      <c r="A34" s="45"/>
      <c r="B34" s="45"/>
      <c r="C34" s="45"/>
      <c r="D34" s="45"/>
    </row>
    <row r="35" spans="1:5" ht="15">
      <c r="A35" s="60"/>
      <c r="B35" s="60"/>
      <c r="C35" s="60"/>
      <c r="D35" s="60"/>
      <c r="E35" s="61"/>
    </row>
    <row r="36" spans="1:5" ht="15.75" customHeight="1">
      <c r="A36" s="59"/>
      <c r="B36" s="59"/>
      <c r="C36" s="59"/>
      <c r="D36" s="59"/>
      <c r="E36" s="61"/>
    </row>
    <row r="37" spans="1:5" ht="15.75" customHeight="1">
      <c r="A37" s="59"/>
      <c r="B37" s="59"/>
      <c r="C37" s="59"/>
      <c r="D37" s="59"/>
      <c r="E37" s="61"/>
    </row>
    <row r="38" spans="1:5" ht="15.75" customHeight="1">
      <c r="A38" s="59"/>
      <c r="B38" s="59"/>
      <c r="C38" s="59"/>
      <c r="D38" s="59"/>
      <c r="E38" s="61"/>
    </row>
    <row r="39" spans="1:5" ht="15.75" customHeight="1">
      <c r="A39" s="59"/>
      <c r="B39" s="59"/>
      <c r="C39" s="59"/>
      <c r="D39" s="59"/>
      <c r="E39" s="61"/>
    </row>
    <row r="40" spans="1:5" ht="15.75" customHeight="1">
      <c r="A40" s="59"/>
      <c r="B40" s="59"/>
      <c r="C40" s="59"/>
      <c r="D40" s="59"/>
      <c r="E40" s="61"/>
    </row>
    <row r="41" spans="1:5" ht="15.75" customHeight="1">
      <c r="A41" s="59"/>
      <c r="B41" s="59"/>
      <c r="C41" s="59"/>
      <c r="D41" s="59"/>
      <c r="E41" s="61"/>
    </row>
    <row r="42" spans="1:5" ht="15.75" customHeight="1">
      <c r="A42" s="59"/>
      <c r="B42" s="59"/>
      <c r="C42" s="59"/>
      <c r="D42" s="59"/>
      <c r="E42" s="61"/>
    </row>
    <row r="43" spans="1:5" ht="15.75" customHeight="1">
      <c r="A43" s="59"/>
      <c r="B43" s="59"/>
      <c r="C43" s="59"/>
      <c r="D43" s="59"/>
      <c r="E43" s="61"/>
    </row>
    <row r="44" spans="1:5" ht="15.75" customHeight="1">
      <c r="A44" s="59"/>
      <c r="B44" s="59"/>
      <c r="C44" s="59"/>
      <c r="D44" s="59"/>
      <c r="E44" s="61"/>
    </row>
    <row r="45" spans="1:5" ht="14.25">
      <c r="A45" s="61"/>
      <c r="B45" s="61"/>
      <c r="C45" s="61"/>
      <c r="D45" s="61"/>
      <c r="E45" s="61"/>
    </row>
    <row r="46" spans="1:5" ht="14.25">
      <c r="A46" s="61"/>
      <c r="B46" s="61"/>
      <c r="C46" s="61"/>
      <c r="D46" s="61"/>
      <c r="E46" s="61"/>
    </row>
    <row r="47" spans="1:5" ht="14.25">
      <c r="A47" s="61"/>
      <c r="B47" s="61"/>
      <c r="C47" s="61"/>
      <c r="D47" s="61"/>
      <c r="E47" s="61"/>
    </row>
  </sheetData>
  <sheetProtection/>
  <mergeCells count="3">
    <mergeCell ref="E8:G8"/>
    <mergeCell ref="B8:D8"/>
    <mergeCell ref="A3:I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43"/>
  <sheetViews>
    <sheetView zoomScalePageLayoutView="0" workbookViewId="0" topLeftCell="A1">
      <selection activeCell="A1" sqref="A1"/>
    </sheetView>
  </sheetViews>
  <sheetFormatPr defaultColWidth="11.421875" defaultRowHeight="15"/>
  <cols>
    <col min="1" max="1" width="16.00390625" style="19" customWidth="1"/>
    <col min="2" max="6" width="12.7109375" style="19" bestFit="1" customWidth="1"/>
    <col min="7" max="7" width="14.421875" style="19" customWidth="1"/>
    <col min="8" max="9" width="11.421875" style="53" customWidth="1"/>
    <col min="10" max="16384" width="11.421875" style="19" customWidth="1"/>
  </cols>
  <sheetData>
    <row r="1" ht="15.75">
      <c r="A1" s="45" t="s">
        <v>44</v>
      </c>
    </row>
    <row r="2" spans="1:9" s="47" customFormat="1" ht="15">
      <c r="A2" s="9"/>
      <c r="H2" s="53"/>
      <c r="I2" s="53"/>
    </row>
    <row r="3" spans="1:9" s="47" customFormat="1" ht="14.25">
      <c r="A3" s="67" t="s">
        <v>55</v>
      </c>
      <c r="B3" s="67"/>
      <c r="C3" s="67"/>
      <c r="D3" s="67"/>
      <c r="E3" s="67"/>
      <c r="F3" s="67"/>
      <c r="G3" s="67"/>
      <c r="H3" s="67"/>
      <c r="I3" s="67"/>
    </row>
    <row r="4" spans="1:9" s="47" customFormat="1" ht="14.25">
      <c r="A4" s="67"/>
      <c r="B4" s="67"/>
      <c r="C4" s="67"/>
      <c r="D4" s="67"/>
      <c r="E4" s="67"/>
      <c r="F4" s="67"/>
      <c r="G4" s="67"/>
      <c r="H4" s="67"/>
      <c r="I4" s="67"/>
    </row>
    <row r="5" spans="1:9" s="47" customFormat="1" ht="15">
      <c r="A5" s="9"/>
      <c r="H5" s="53"/>
      <c r="I5" s="53"/>
    </row>
    <row r="7" spans="2:7" ht="15">
      <c r="B7" s="74" t="s">
        <v>52</v>
      </c>
      <c r="C7" s="75"/>
      <c r="D7" s="76"/>
      <c r="E7" s="74" t="s">
        <v>23</v>
      </c>
      <c r="F7" s="75"/>
      <c r="G7" s="76"/>
    </row>
    <row r="8" spans="1:7" ht="15">
      <c r="A8" s="10" t="s">
        <v>0</v>
      </c>
      <c r="B8" s="10" t="s">
        <v>20</v>
      </c>
      <c r="C8" s="10" t="s">
        <v>21</v>
      </c>
      <c r="D8" s="10" t="s">
        <v>19</v>
      </c>
      <c r="E8" s="10" t="s">
        <v>20</v>
      </c>
      <c r="F8" s="10" t="s">
        <v>22</v>
      </c>
      <c r="G8" s="10" t="s">
        <v>19</v>
      </c>
    </row>
    <row r="9" spans="1:7" ht="15.75">
      <c r="A9" s="12" t="s">
        <v>1</v>
      </c>
      <c r="B9" s="64">
        <v>1233651</v>
      </c>
      <c r="C9" s="64">
        <v>1162081</v>
      </c>
      <c r="D9" s="20">
        <f aca="true" t="shared" si="0" ref="D9:D26">B9+C9</f>
        <v>2395732</v>
      </c>
      <c r="E9" s="14"/>
      <c r="F9" s="14"/>
      <c r="G9" s="27"/>
    </row>
    <row r="10" spans="1:7" ht="15.75">
      <c r="A10" s="13" t="s">
        <v>2</v>
      </c>
      <c r="B10" s="64">
        <v>1254573</v>
      </c>
      <c r="C10" s="64">
        <v>1190382</v>
      </c>
      <c r="D10" s="20">
        <f t="shared" si="0"/>
        <v>2444955</v>
      </c>
      <c r="E10" s="14"/>
      <c r="F10" s="14"/>
      <c r="G10" s="27"/>
    </row>
    <row r="11" spans="1:7" ht="15.75">
      <c r="A11" s="13" t="s">
        <v>3</v>
      </c>
      <c r="B11" s="64">
        <v>1371373</v>
      </c>
      <c r="C11" s="64">
        <v>1298809</v>
      </c>
      <c r="D11" s="20">
        <f t="shared" si="0"/>
        <v>2670182</v>
      </c>
      <c r="E11" s="14"/>
      <c r="F11" s="14"/>
      <c r="G11" s="27"/>
    </row>
    <row r="12" spans="1:7" ht="15.75">
      <c r="A12" s="12" t="s">
        <v>4</v>
      </c>
      <c r="B12" s="64">
        <v>898970</v>
      </c>
      <c r="C12" s="64">
        <v>847114</v>
      </c>
      <c r="D12" s="20">
        <f t="shared" si="0"/>
        <v>1746084</v>
      </c>
      <c r="E12" s="15">
        <f aca="true" t="shared" si="1" ref="E12:E21">B12</f>
        <v>898970</v>
      </c>
      <c r="F12" s="15">
        <f aca="true" t="shared" si="2" ref="F12:F21">C12</f>
        <v>847114</v>
      </c>
      <c r="G12" s="27">
        <f aca="true" t="shared" si="3" ref="G12:G27">E12+F12</f>
        <v>1746084</v>
      </c>
    </row>
    <row r="13" spans="1:7" ht="15.75">
      <c r="A13" s="12" t="s">
        <v>5</v>
      </c>
      <c r="B13" s="64">
        <v>1257866</v>
      </c>
      <c r="C13" s="64">
        <v>1218243</v>
      </c>
      <c r="D13" s="20">
        <f t="shared" si="0"/>
        <v>2476109</v>
      </c>
      <c r="E13" s="15">
        <f t="shared" si="1"/>
        <v>1257866</v>
      </c>
      <c r="F13" s="15">
        <f t="shared" si="2"/>
        <v>1218243</v>
      </c>
      <c r="G13" s="27">
        <f t="shared" si="3"/>
        <v>2476109</v>
      </c>
    </row>
    <row r="14" spans="1:7" ht="15.75">
      <c r="A14" s="12" t="s">
        <v>6</v>
      </c>
      <c r="B14" s="64">
        <v>1484299</v>
      </c>
      <c r="C14" s="64">
        <v>1468837</v>
      </c>
      <c r="D14" s="20">
        <f t="shared" si="0"/>
        <v>2953136</v>
      </c>
      <c r="E14" s="15">
        <f t="shared" si="1"/>
        <v>1484299</v>
      </c>
      <c r="F14" s="15">
        <f t="shared" si="2"/>
        <v>1468837</v>
      </c>
      <c r="G14" s="27">
        <f t="shared" si="3"/>
        <v>2953136</v>
      </c>
    </row>
    <row r="15" spans="1:7" ht="15.75">
      <c r="A15" s="12" t="s">
        <v>7</v>
      </c>
      <c r="B15" s="64">
        <v>1908998</v>
      </c>
      <c r="C15" s="64">
        <v>1837506</v>
      </c>
      <c r="D15" s="20">
        <f t="shared" si="0"/>
        <v>3746504</v>
      </c>
      <c r="E15" s="15">
        <f t="shared" si="1"/>
        <v>1908998</v>
      </c>
      <c r="F15" s="15">
        <f t="shared" si="2"/>
        <v>1837506</v>
      </c>
      <c r="G15" s="27">
        <f t="shared" si="3"/>
        <v>3746504</v>
      </c>
    </row>
    <row r="16" spans="1:7" ht="15.75">
      <c r="A16" s="12" t="s">
        <v>8</v>
      </c>
      <c r="B16" s="64">
        <v>2120436</v>
      </c>
      <c r="C16" s="64">
        <v>2004617</v>
      </c>
      <c r="D16" s="20">
        <f t="shared" si="0"/>
        <v>4125053</v>
      </c>
      <c r="E16" s="15">
        <f t="shared" si="1"/>
        <v>2120436</v>
      </c>
      <c r="F16" s="15">
        <f t="shared" si="2"/>
        <v>2004617</v>
      </c>
      <c r="G16" s="27">
        <f t="shared" si="3"/>
        <v>4125053</v>
      </c>
    </row>
    <row r="17" spans="1:7" ht="15.75">
      <c r="A17" s="12" t="s">
        <v>9</v>
      </c>
      <c r="B17" s="64">
        <v>1987658</v>
      </c>
      <c r="C17" s="64">
        <v>1903632</v>
      </c>
      <c r="D17" s="20">
        <f t="shared" si="0"/>
        <v>3891290</v>
      </c>
      <c r="E17" s="15">
        <f t="shared" si="1"/>
        <v>1987658</v>
      </c>
      <c r="F17" s="15">
        <f t="shared" si="2"/>
        <v>1903632</v>
      </c>
      <c r="G17" s="27">
        <f t="shared" si="3"/>
        <v>3891290</v>
      </c>
    </row>
    <row r="18" spans="1:7" ht="15.75">
      <c r="A18" s="12" t="s">
        <v>10</v>
      </c>
      <c r="B18" s="64">
        <v>1862177</v>
      </c>
      <c r="C18" s="64">
        <v>1834774</v>
      </c>
      <c r="D18" s="20">
        <f t="shared" si="0"/>
        <v>3696951</v>
      </c>
      <c r="E18" s="15">
        <f t="shared" si="1"/>
        <v>1862177</v>
      </c>
      <c r="F18" s="15">
        <f t="shared" si="2"/>
        <v>1834774</v>
      </c>
      <c r="G18" s="27">
        <f t="shared" si="3"/>
        <v>3696951</v>
      </c>
    </row>
    <row r="19" spans="1:7" ht="15.75">
      <c r="A19" s="12" t="s">
        <v>11</v>
      </c>
      <c r="B19" s="64">
        <v>1645977</v>
      </c>
      <c r="C19" s="64">
        <v>1663366</v>
      </c>
      <c r="D19" s="20">
        <f t="shared" si="0"/>
        <v>3309343</v>
      </c>
      <c r="E19" s="15">
        <f t="shared" si="1"/>
        <v>1645977</v>
      </c>
      <c r="F19" s="15">
        <f t="shared" si="2"/>
        <v>1663366</v>
      </c>
      <c r="G19" s="27">
        <f t="shared" si="3"/>
        <v>3309343</v>
      </c>
    </row>
    <row r="20" spans="1:7" ht="15.75">
      <c r="A20" s="12" t="s">
        <v>12</v>
      </c>
      <c r="B20" s="64">
        <v>1383062</v>
      </c>
      <c r="C20" s="64">
        <v>1433467</v>
      </c>
      <c r="D20" s="20">
        <f t="shared" si="0"/>
        <v>2816529</v>
      </c>
      <c r="E20" s="15">
        <f t="shared" si="1"/>
        <v>1383062</v>
      </c>
      <c r="F20" s="15">
        <f t="shared" si="2"/>
        <v>1433467</v>
      </c>
      <c r="G20" s="27">
        <f t="shared" si="3"/>
        <v>2816529</v>
      </c>
    </row>
    <row r="21" spans="1:7" ht="15.75">
      <c r="A21" s="12" t="s">
        <v>13</v>
      </c>
      <c r="B21" s="64">
        <v>1222021</v>
      </c>
      <c r="C21" s="64">
        <v>1300033</v>
      </c>
      <c r="D21" s="20">
        <f t="shared" si="0"/>
        <v>2522054</v>
      </c>
      <c r="E21" s="15">
        <f t="shared" si="1"/>
        <v>1222021</v>
      </c>
      <c r="F21" s="15">
        <f t="shared" si="2"/>
        <v>1300033</v>
      </c>
      <c r="G21" s="27">
        <f t="shared" si="3"/>
        <v>2522054</v>
      </c>
    </row>
    <row r="22" spans="1:7" ht="15.75">
      <c r="A22" s="12" t="s">
        <v>14</v>
      </c>
      <c r="B22" s="64">
        <v>1085446</v>
      </c>
      <c r="C22" s="64">
        <v>1203893</v>
      </c>
      <c r="D22" s="20">
        <f t="shared" si="0"/>
        <v>2289339</v>
      </c>
      <c r="E22" s="14"/>
      <c r="F22" s="14"/>
      <c r="G22" s="27"/>
    </row>
    <row r="23" spans="1:7" ht="15.75">
      <c r="A23" s="12" t="s">
        <v>15</v>
      </c>
      <c r="B23" s="64">
        <v>796691</v>
      </c>
      <c r="C23" s="64">
        <v>934860</v>
      </c>
      <c r="D23" s="20">
        <f t="shared" si="0"/>
        <v>1731551</v>
      </c>
      <c r="E23" s="14"/>
      <c r="F23" s="14"/>
      <c r="G23" s="27"/>
    </row>
    <row r="24" spans="1:7" ht="15.75">
      <c r="A24" s="12" t="s">
        <v>16</v>
      </c>
      <c r="B24" s="64">
        <v>751726</v>
      </c>
      <c r="C24" s="64">
        <v>988142</v>
      </c>
      <c r="D24" s="20">
        <f t="shared" si="0"/>
        <v>1739868</v>
      </c>
      <c r="E24" s="14"/>
      <c r="F24" s="14"/>
      <c r="G24" s="27"/>
    </row>
    <row r="25" spans="1:7" ht="15.75">
      <c r="A25" s="12" t="s">
        <v>17</v>
      </c>
      <c r="B25" s="64">
        <v>620213</v>
      </c>
      <c r="C25" s="64">
        <v>960205</v>
      </c>
      <c r="D25" s="20">
        <f t="shared" si="0"/>
        <v>1580418</v>
      </c>
      <c r="E25" s="14"/>
      <c r="F25" s="14"/>
      <c r="G25" s="27"/>
    </row>
    <row r="26" spans="1:7" ht="15.75">
      <c r="A26" s="12" t="s">
        <v>18</v>
      </c>
      <c r="B26" s="64">
        <v>311249</v>
      </c>
      <c r="C26" s="64">
        <v>683436</v>
      </c>
      <c r="D26" s="20">
        <f t="shared" si="0"/>
        <v>994685</v>
      </c>
      <c r="E26" s="14"/>
      <c r="F26" s="14"/>
      <c r="G26" s="27"/>
    </row>
    <row r="27" spans="1:7" ht="15.75">
      <c r="A27" s="12" t="s">
        <v>19</v>
      </c>
      <c r="B27" s="20">
        <f>SUM(B9:B26)</f>
        <v>23196386</v>
      </c>
      <c r="C27" s="20">
        <f>SUM(C9:C26)</f>
        <v>23933397</v>
      </c>
      <c r="D27" s="20">
        <f>SUM(D9:D26)</f>
        <v>47129783</v>
      </c>
      <c r="E27" s="20">
        <f>SUM(E9:E26)</f>
        <v>15771464</v>
      </c>
      <c r="F27" s="20">
        <f>SUM(F9:F26)</f>
        <v>15511589</v>
      </c>
      <c r="G27" s="27">
        <f t="shared" si="3"/>
        <v>31283053</v>
      </c>
    </row>
    <row r="32" ht="14.25">
      <c r="A32" s="65" t="s">
        <v>51</v>
      </c>
    </row>
    <row r="34" spans="1:4" ht="15.75">
      <c r="A34" s="45"/>
      <c r="B34" s="45"/>
      <c r="C34" s="45"/>
      <c r="D34" s="45"/>
    </row>
    <row r="35" spans="1:5" ht="15">
      <c r="A35" s="60"/>
      <c r="B35" s="60"/>
      <c r="C35" s="60"/>
      <c r="D35" s="60"/>
      <c r="E35" s="61"/>
    </row>
    <row r="36" spans="1:5" ht="15.75" customHeight="1">
      <c r="A36" s="59"/>
      <c r="B36" s="59"/>
      <c r="C36" s="59"/>
      <c r="D36" s="59"/>
      <c r="E36" s="61"/>
    </row>
    <row r="37" spans="1:5" ht="15.75" customHeight="1">
      <c r="A37" s="59"/>
      <c r="B37" s="59"/>
      <c r="C37" s="59"/>
      <c r="D37" s="59"/>
      <c r="E37" s="61"/>
    </row>
    <row r="38" spans="1:5" ht="15.75" customHeight="1">
      <c r="A38" s="59"/>
      <c r="B38" s="59"/>
      <c r="C38" s="59"/>
      <c r="D38" s="59"/>
      <c r="E38" s="61"/>
    </row>
    <row r="39" spans="1:5" ht="15.75" customHeight="1">
      <c r="A39" s="59"/>
      <c r="B39" s="59"/>
      <c r="C39" s="59"/>
      <c r="D39" s="59"/>
      <c r="E39" s="61"/>
    </row>
    <row r="40" spans="1:5" ht="15.75" customHeight="1">
      <c r="A40" s="59"/>
      <c r="B40" s="59"/>
      <c r="C40" s="59"/>
      <c r="D40" s="59"/>
      <c r="E40" s="61"/>
    </row>
    <row r="41" spans="1:5" ht="15.75" customHeight="1">
      <c r="A41" s="59"/>
      <c r="B41" s="59"/>
      <c r="C41" s="59"/>
      <c r="D41" s="59"/>
      <c r="E41" s="61"/>
    </row>
    <row r="42" spans="1:5" ht="15.75" customHeight="1">
      <c r="A42" s="59"/>
      <c r="B42" s="59"/>
      <c r="C42" s="59"/>
      <c r="D42" s="59"/>
      <c r="E42" s="61"/>
    </row>
    <row r="43" spans="1:5" ht="15">
      <c r="A43" s="60"/>
      <c r="B43" s="60"/>
      <c r="C43" s="60"/>
      <c r="D43" s="60"/>
      <c r="E43" s="61"/>
    </row>
  </sheetData>
  <sheetProtection/>
  <mergeCells count="3">
    <mergeCell ref="E7:G7"/>
    <mergeCell ref="B7:D7"/>
    <mergeCell ref="A3:I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M30"/>
  <sheetViews>
    <sheetView zoomScalePageLayoutView="0" workbookViewId="0" topLeftCell="A1">
      <selection activeCell="A1" sqref="A1"/>
    </sheetView>
  </sheetViews>
  <sheetFormatPr defaultColWidth="11.421875" defaultRowHeight="15"/>
  <cols>
    <col min="1" max="1" width="20.140625" style="47" bestFit="1" customWidth="1"/>
    <col min="2" max="2" width="12.421875" style="47" bestFit="1" customWidth="1"/>
    <col min="3" max="3" width="11.421875" style="47" customWidth="1"/>
    <col min="4" max="4" width="13.140625" style="47" customWidth="1"/>
    <col min="5" max="5" width="12.421875" style="47" bestFit="1" customWidth="1"/>
    <col min="6" max="6" width="11.421875" style="47" customWidth="1"/>
    <col min="7" max="7" width="13.8515625" style="47" customWidth="1"/>
    <col min="8" max="8" width="13.57421875" style="47" customWidth="1"/>
    <col min="9" max="9" width="11.421875" style="47" customWidth="1"/>
    <col min="10" max="10" width="14.00390625" style="47" customWidth="1"/>
    <col min="11" max="11" width="14.140625" style="47" customWidth="1"/>
    <col min="12" max="16384" width="11.421875" style="47" customWidth="1"/>
  </cols>
  <sheetData>
    <row r="1" ht="15.75">
      <c r="A1" s="45" t="s">
        <v>42</v>
      </c>
    </row>
    <row r="2" ht="15.75">
      <c r="A2" s="45" t="s">
        <v>43</v>
      </c>
    </row>
    <row r="3" ht="15.75">
      <c r="A3" s="45"/>
    </row>
    <row r="4" ht="15.75">
      <c r="A4" s="45"/>
    </row>
    <row r="5" spans="1:10" ht="15" customHeight="1">
      <c r="A5" s="67" t="s">
        <v>57</v>
      </c>
      <c r="B5" s="67"/>
      <c r="C5" s="67"/>
      <c r="D5" s="67"/>
      <c r="E5" s="67"/>
      <c r="F5" s="67"/>
      <c r="G5" s="67"/>
      <c r="H5" s="67"/>
      <c r="I5" s="67"/>
      <c r="J5" s="67"/>
    </row>
    <row r="6" spans="1:10" ht="14.25">
      <c r="A6" s="67"/>
      <c r="B6" s="67"/>
      <c r="C6" s="67"/>
      <c r="D6" s="67"/>
      <c r="E6" s="67"/>
      <c r="F6" s="67"/>
      <c r="G6" s="67"/>
      <c r="H6" s="67"/>
      <c r="I6" s="67"/>
      <c r="J6" s="67"/>
    </row>
    <row r="10" spans="1:10" ht="15">
      <c r="A10" s="77" t="s">
        <v>35</v>
      </c>
      <c r="B10" s="78"/>
      <c r="C10" s="78"/>
      <c r="D10" s="78"/>
      <c r="E10" s="78"/>
      <c r="F10" s="78"/>
      <c r="G10" s="78"/>
      <c r="H10" s="78"/>
      <c r="I10" s="78"/>
      <c r="J10" s="79"/>
    </row>
    <row r="11" spans="1:10" ht="15">
      <c r="A11" s="40"/>
      <c r="B11" s="77" t="s">
        <v>31</v>
      </c>
      <c r="C11" s="78"/>
      <c r="D11" s="79"/>
      <c r="E11" s="77" t="s">
        <v>32</v>
      </c>
      <c r="F11" s="78"/>
      <c r="G11" s="79"/>
      <c r="H11" s="77" t="s">
        <v>33</v>
      </c>
      <c r="I11" s="78"/>
      <c r="J11" s="79"/>
    </row>
    <row r="12" spans="1:11" ht="60">
      <c r="A12" s="40"/>
      <c r="B12" s="40" t="s">
        <v>29</v>
      </c>
      <c r="C12" s="40" t="s">
        <v>23</v>
      </c>
      <c r="D12" s="39" t="s">
        <v>30</v>
      </c>
      <c r="E12" s="40" t="s">
        <v>29</v>
      </c>
      <c r="F12" s="40" t="s">
        <v>23</v>
      </c>
      <c r="G12" s="39" t="s">
        <v>30</v>
      </c>
      <c r="H12" s="40" t="s">
        <v>29</v>
      </c>
      <c r="I12" s="40" t="s">
        <v>23</v>
      </c>
      <c r="J12" s="39" t="s">
        <v>30</v>
      </c>
      <c r="K12" s="39" t="s">
        <v>37</v>
      </c>
    </row>
    <row r="13" spans="1:13" ht="15">
      <c r="A13" s="12" t="s">
        <v>34</v>
      </c>
      <c r="B13" s="15">
        <v>9096</v>
      </c>
      <c r="C13" s="15">
        <f>'PEEA Badajoz Ciudad'!E27</f>
        <v>50705</v>
      </c>
      <c r="D13" s="48">
        <f>B13/C13</f>
        <v>0.1793905926437235</v>
      </c>
      <c r="E13" s="15">
        <v>10616</v>
      </c>
      <c r="F13" s="15">
        <f>'PEEA Badajoz Ciudad'!F27</f>
        <v>51579</v>
      </c>
      <c r="G13" s="48">
        <f>E13/F13</f>
        <v>0.20582019814265495</v>
      </c>
      <c r="H13" s="15">
        <f>B13+E13</f>
        <v>19712</v>
      </c>
      <c r="I13" s="15">
        <f>'PEEA Badajoz Ciudad'!G27</f>
        <v>102284</v>
      </c>
      <c r="J13" s="48">
        <f>H13/I13</f>
        <v>0.192718313714755</v>
      </c>
      <c r="K13" s="48">
        <f>H13/'PEEA Badajoz Ciudad'!D27</f>
        <v>0.13087152521892698</v>
      </c>
      <c r="L13" s="43"/>
      <c r="M13" s="43"/>
    </row>
    <row r="14" spans="1:13" ht="15">
      <c r="A14" s="12" t="s">
        <v>25</v>
      </c>
      <c r="B14" s="15">
        <v>39295</v>
      </c>
      <c r="C14" s="15">
        <f>'PEEA Provincia Badajoz'!E28</f>
        <v>233339</v>
      </c>
      <c r="D14" s="48">
        <f>B14/C14</f>
        <v>0.1684030530687112</v>
      </c>
      <c r="E14" s="15">
        <v>52468</v>
      </c>
      <c r="F14" s="15">
        <f>'PEEA Provincia Badajoz'!F28</f>
        <v>223381</v>
      </c>
      <c r="G14" s="48">
        <f>E14/F14</f>
        <v>0.23488121192044087</v>
      </c>
      <c r="H14" s="15">
        <f>E14+B14</f>
        <v>91763</v>
      </c>
      <c r="I14" s="15">
        <f>'PEEA Provincia Badajoz'!G28</f>
        <v>456720</v>
      </c>
      <c r="J14" s="48">
        <f>H14/I14</f>
        <v>0.20091741110527236</v>
      </c>
      <c r="K14" s="48">
        <f>H14/'PEEA Provincia Badajoz'!D28</f>
        <v>0.13227499499083936</v>
      </c>
      <c r="L14" s="43"/>
      <c r="M14" s="43"/>
    </row>
    <row r="15" spans="1:13" ht="15">
      <c r="A15" s="12" t="s">
        <v>26</v>
      </c>
      <c r="B15" s="15">
        <v>24768</v>
      </c>
      <c r="C15" s="15">
        <f>'PEEA Provincia Cáceres'!E27</f>
        <v>136118</v>
      </c>
      <c r="D15" s="48">
        <f>B15/C15</f>
        <v>0.18195977019938583</v>
      </c>
      <c r="E15" s="15">
        <v>26456</v>
      </c>
      <c r="F15" s="15">
        <f>'PEEA Provincia Cáceres'!F27</f>
        <v>128370</v>
      </c>
      <c r="G15" s="48">
        <f>E15/F15</f>
        <v>0.20609176598893822</v>
      </c>
      <c r="H15" s="15">
        <f>E15+B15</f>
        <v>51224</v>
      </c>
      <c r="I15" s="15">
        <f>'PEEA Provincia Cáceres'!G27</f>
        <v>264488</v>
      </c>
      <c r="J15" s="48">
        <f>H15/I15</f>
        <v>0.19367230271316657</v>
      </c>
      <c r="K15" s="48">
        <f>H15/'PEEA Provincia Cáceres'!D27</f>
        <v>0.12485284260556943</v>
      </c>
      <c r="L15" s="43"/>
      <c r="M15" s="43"/>
    </row>
    <row r="16" spans="1:13" ht="15">
      <c r="A16" s="12" t="s">
        <v>27</v>
      </c>
      <c r="B16" s="15">
        <f>B14+B15</f>
        <v>64063</v>
      </c>
      <c r="C16" s="15">
        <f>'PEEA Extremadura'!E28</f>
        <v>369457</v>
      </c>
      <c r="D16" s="48">
        <f>B16/C16</f>
        <v>0.1733977161076932</v>
      </c>
      <c r="E16" s="15">
        <f>E14+E15</f>
        <v>78924</v>
      </c>
      <c r="F16" s="15">
        <f>'PEEA Extremadura'!F28</f>
        <v>351751</v>
      </c>
      <c r="G16" s="48">
        <f>E16/F16</f>
        <v>0.2243746286435575</v>
      </c>
      <c r="H16" s="15">
        <f>E16+B16</f>
        <v>142987</v>
      </c>
      <c r="I16" s="15">
        <f>'PEEA Extremadura'!G28</f>
        <v>721208</v>
      </c>
      <c r="J16" s="48">
        <f>H16/I16</f>
        <v>0.1982604186309636</v>
      </c>
      <c r="K16" s="48">
        <f>H16/'PEEA Extremadura'!D28</f>
        <v>0.12951674088137363</v>
      </c>
      <c r="L16" s="43"/>
      <c r="M16" s="43"/>
    </row>
    <row r="17" spans="1:13" ht="15">
      <c r="A17" s="12" t="s">
        <v>28</v>
      </c>
      <c r="B17" s="15">
        <v>2262612</v>
      </c>
      <c r="C17" s="15">
        <f>'PEEA España'!E27</f>
        <v>15771464</v>
      </c>
      <c r="D17" s="48">
        <f>B17/C17</f>
        <v>0.1434623951207066</v>
      </c>
      <c r="E17" s="15">
        <v>2421689</v>
      </c>
      <c r="F17" s="15">
        <f>'PEEA España'!F27</f>
        <v>15511589</v>
      </c>
      <c r="G17" s="48">
        <f>E17/F17</f>
        <v>0.15612127165050596</v>
      </c>
      <c r="H17" s="15">
        <f>E17+B17</f>
        <v>4684301</v>
      </c>
      <c r="I17" s="15">
        <f>'PEEA España'!G27</f>
        <v>31283053</v>
      </c>
      <c r="J17" s="48">
        <f>H17/I17</f>
        <v>0.14973925339064573</v>
      </c>
      <c r="K17" s="48">
        <f>H17/'PEEA España'!D27</f>
        <v>0.09939152488777638</v>
      </c>
      <c r="L17" s="43"/>
      <c r="M17" s="43"/>
    </row>
    <row r="21" spans="1:10" ht="15" customHeight="1">
      <c r="A21" s="67" t="s">
        <v>58</v>
      </c>
      <c r="B21" s="67"/>
      <c r="C21" s="67"/>
      <c r="D21" s="67"/>
      <c r="E21" s="67"/>
      <c r="F21" s="67"/>
      <c r="G21" s="67"/>
      <c r="H21" s="67"/>
      <c r="I21" s="67"/>
      <c r="J21" s="67"/>
    </row>
    <row r="22" spans="1:10" ht="14.25">
      <c r="A22" s="67"/>
      <c r="B22" s="67"/>
      <c r="C22" s="67"/>
      <c r="D22" s="67"/>
      <c r="E22" s="67"/>
      <c r="F22" s="67"/>
      <c r="G22" s="67"/>
      <c r="H22" s="67"/>
      <c r="I22" s="67"/>
      <c r="J22" s="67"/>
    </row>
    <row r="24" spans="1:13" ht="15">
      <c r="A24" s="70" t="s">
        <v>45</v>
      </c>
      <c r="B24" s="70"/>
      <c r="C24" s="70"/>
      <c r="D24" s="70"/>
      <c r="E24" s="70"/>
      <c r="F24" s="70"/>
      <c r="G24" s="70"/>
      <c r="H24" s="70"/>
      <c r="I24" s="70"/>
      <c r="J24" s="70"/>
      <c r="K24" s="70"/>
      <c r="L24" s="70"/>
      <c r="M24" s="70"/>
    </row>
    <row r="25" spans="1:13" ht="15">
      <c r="A25" s="12"/>
      <c r="B25" s="12"/>
      <c r="C25" s="70" t="s">
        <v>31</v>
      </c>
      <c r="D25" s="70"/>
      <c r="E25" s="70"/>
      <c r="F25" s="49"/>
      <c r="G25" s="70" t="s">
        <v>32</v>
      </c>
      <c r="H25" s="70"/>
      <c r="I25" s="70"/>
      <c r="J25" s="49"/>
      <c r="K25" s="70" t="s">
        <v>33</v>
      </c>
      <c r="L25" s="70"/>
      <c r="M25" s="70"/>
    </row>
    <row r="26" spans="1:13" ht="45">
      <c r="A26" s="12"/>
      <c r="B26" s="39" t="s">
        <v>40</v>
      </c>
      <c r="C26" s="39" t="s">
        <v>39</v>
      </c>
      <c r="D26" s="39" t="s">
        <v>38</v>
      </c>
      <c r="E26" s="39" t="s">
        <v>36</v>
      </c>
      <c r="F26" s="39" t="s">
        <v>40</v>
      </c>
      <c r="G26" s="39" t="s">
        <v>39</v>
      </c>
      <c r="H26" s="39" t="s">
        <v>38</v>
      </c>
      <c r="I26" s="39" t="s">
        <v>36</v>
      </c>
      <c r="J26" s="39" t="s">
        <v>40</v>
      </c>
      <c r="K26" s="39" t="s">
        <v>39</v>
      </c>
      <c r="L26" s="39" t="s">
        <v>38</v>
      </c>
      <c r="M26" s="39" t="s">
        <v>36</v>
      </c>
    </row>
    <row r="27" spans="1:13" ht="15">
      <c r="A27" s="12" t="s">
        <v>25</v>
      </c>
      <c r="B27" s="15">
        <v>120800</v>
      </c>
      <c r="C27" s="50">
        <v>55400</v>
      </c>
      <c r="D27" s="50">
        <f>B27+C27</f>
        <v>176200</v>
      </c>
      <c r="E27" s="51">
        <f>C27/D27</f>
        <v>0.31441543700340524</v>
      </c>
      <c r="F27" s="50">
        <v>86400</v>
      </c>
      <c r="G27" s="50">
        <v>51600</v>
      </c>
      <c r="H27" s="50">
        <f>F27+G27</f>
        <v>138000</v>
      </c>
      <c r="I27" s="51">
        <f>G27/H27</f>
        <v>0.3739130434782609</v>
      </c>
      <c r="J27" s="50">
        <f aca="true" t="shared" si="0" ref="J27:K30">B27+F27</f>
        <v>207200</v>
      </c>
      <c r="K27" s="15">
        <f t="shared" si="0"/>
        <v>107000</v>
      </c>
      <c r="L27" s="15">
        <f>J27+K27</f>
        <v>314200</v>
      </c>
      <c r="M27" s="48">
        <f>K27/L27</f>
        <v>0.3405474220241884</v>
      </c>
    </row>
    <row r="28" spans="1:13" ht="15">
      <c r="A28" s="12" t="s">
        <v>26</v>
      </c>
      <c r="B28" s="15">
        <v>73500</v>
      </c>
      <c r="C28" s="50">
        <v>29500</v>
      </c>
      <c r="D28" s="50">
        <f>B28+C28</f>
        <v>103000</v>
      </c>
      <c r="E28" s="51">
        <f>C28/D28</f>
        <v>0.28640776699029125</v>
      </c>
      <c r="F28" s="50">
        <v>58500</v>
      </c>
      <c r="G28" s="50">
        <v>24200</v>
      </c>
      <c r="H28" s="50">
        <f>F28+G28</f>
        <v>82700</v>
      </c>
      <c r="I28" s="51">
        <f>G28/H28</f>
        <v>0.2926239419588875</v>
      </c>
      <c r="J28" s="50">
        <f t="shared" si="0"/>
        <v>132000</v>
      </c>
      <c r="K28" s="15">
        <f t="shared" si="0"/>
        <v>53700</v>
      </c>
      <c r="L28" s="15">
        <f>J28+K28</f>
        <v>185700</v>
      </c>
      <c r="M28" s="48">
        <f>K28/L28</f>
        <v>0.28917609046849757</v>
      </c>
    </row>
    <row r="29" spans="1:13" ht="15">
      <c r="A29" s="12" t="s">
        <v>27</v>
      </c>
      <c r="B29" s="15">
        <f>B27+B28</f>
        <v>194300</v>
      </c>
      <c r="C29" s="15">
        <f>C27+C28</f>
        <v>84900</v>
      </c>
      <c r="D29" s="50">
        <f>B29+C29</f>
        <v>279200</v>
      </c>
      <c r="E29" s="51">
        <f>C29/D29</f>
        <v>0.3040830945558739</v>
      </c>
      <c r="F29" s="50">
        <f>F27+F28</f>
        <v>144900</v>
      </c>
      <c r="G29" s="50">
        <f>G27+G28</f>
        <v>75800</v>
      </c>
      <c r="H29" s="50">
        <f>F29+G29</f>
        <v>220700</v>
      </c>
      <c r="I29" s="51">
        <f>G29/H29</f>
        <v>0.3434526506570005</v>
      </c>
      <c r="J29" s="50">
        <f t="shared" si="0"/>
        <v>339200</v>
      </c>
      <c r="K29" s="15">
        <f t="shared" si="0"/>
        <v>160700</v>
      </c>
      <c r="L29" s="15">
        <f>J29+K29</f>
        <v>499900</v>
      </c>
      <c r="M29" s="48">
        <f>K29/L29</f>
        <v>0.3214642928585717</v>
      </c>
    </row>
    <row r="30" spans="1:13" ht="15">
      <c r="A30" s="12" t="s">
        <v>28</v>
      </c>
      <c r="B30" s="15">
        <v>9165600</v>
      </c>
      <c r="C30" s="50">
        <v>3116600</v>
      </c>
      <c r="D30" s="50">
        <f>B30+C30</f>
        <v>12282200</v>
      </c>
      <c r="E30" s="51">
        <f>C30/D30</f>
        <v>0.2537493282962336</v>
      </c>
      <c r="F30" s="50">
        <v>7785000</v>
      </c>
      <c r="G30" s="50">
        <v>2816700</v>
      </c>
      <c r="H30" s="50">
        <f>F30+G30</f>
        <v>10601700</v>
      </c>
      <c r="I30" s="51">
        <f>G30/H30</f>
        <v>0.2656838054274315</v>
      </c>
      <c r="J30" s="50">
        <f t="shared" si="0"/>
        <v>16950600</v>
      </c>
      <c r="K30" s="15">
        <f t="shared" si="0"/>
        <v>5933300</v>
      </c>
      <c r="L30" s="15">
        <f>J30+K30</f>
        <v>22883900</v>
      </c>
      <c r="M30" s="48">
        <f>K30/L30</f>
        <v>0.2592783572730173</v>
      </c>
    </row>
  </sheetData>
  <sheetProtection/>
  <mergeCells count="10">
    <mergeCell ref="A5:J6"/>
    <mergeCell ref="A21:J22"/>
    <mergeCell ref="A24:M24"/>
    <mergeCell ref="C25:E25"/>
    <mergeCell ref="G25:I25"/>
    <mergeCell ref="K25:M25"/>
    <mergeCell ref="A10:J10"/>
    <mergeCell ref="B11:D11"/>
    <mergeCell ref="E11:G11"/>
    <mergeCell ref="H11:J1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Mjose</dc:creator>
  <cp:keywords/>
  <dc:description/>
  <cp:lastModifiedBy>Mjose</cp:lastModifiedBy>
  <dcterms:created xsi:type="dcterms:W3CDTF">2011-11-08T07:59:41Z</dcterms:created>
  <dcterms:modified xsi:type="dcterms:W3CDTF">2015-01-22T18:55:43Z</dcterms:modified>
  <cp:category/>
  <cp:version/>
  <cp:contentType/>
  <cp:contentStatus/>
</cp:coreProperties>
</file>