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<sst xmlns="http://schemas.openxmlformats.org/spreadsheetml/2006/main" count="196" uniqueCount="58">
  <si>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</si>
  <si>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</si>
  <si>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</si>
  <si>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</si>
  <si>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</si>
  <si>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</si>
  <si>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</si>
  <si>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</si>
  <si>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</si>
  <si>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</si>
  <si>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</si>
  <si>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</si>
  <si>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</si>
  <si>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</si>
  <si>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</si>
  <si>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</si>
  <si>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</si>
  <si>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</si>
  <si>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</si>
  <si>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</si>
  <si>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</si>
  <si>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</si>
  <si>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</si>
  <si>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</si>
  <si>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</si>
  <si>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</si>
  <si>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</si>
  <si>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</si>
  <si>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</si>
  <si>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</si>
  <si>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</si>
  <si>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</si>
  <si>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</si>
  <si>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</si>
  <si>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</si>
  <si>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</si>
  <si>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</si>
  <si>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</si>
  <si>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</si>
  <si>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</si>
  <si>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</si>
  <si>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</si>
  <si>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</si>
  <si>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</si>
  <si>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</si>
  <si>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</si>
  <si>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</si>
  <si>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1/1/2011</t>
  </si>
  <si>
    <t>PADRÓN MUNICIPAL 1/1/2011</t>
  </si>
  <si>
    <t>Población de España y Población en Edad Económicamente Activa a 1 de Enero de 2011 según datos del Padrón Municipal de INE</t>
  </si>
  <si>
    <t>Población de la Comunidad Autónoma de Extremadura y Población en Edad Económicamente Activa a 1 de Enero de 2011 según datos del Padrón Municipal de INE</t>
  </si>
  <si>
    <t>Población de la provincia de  Cáceres  y Población en Edad Económicamente Activa a 1 de Enero de 2011 según datos del Padrón Municipal de INE</t>
  </si>
  <si>
    <t>PADRON MUNICIAPAL 1/1/2011</t>
  </si>
  <si>
    <t>Población de la provincia de  Badajoz  y Población en Edad Económicamente Activa a 1 de Enero de 2011 según datos del Padrón Municipal de INE</t>
  </si>
  <si>
    <t>Población de la ciudad de  Badajoz  y Población en Edad Económicamente Activa a 1 de Enero de 2011 según datos del Padrón Municipal de INE</t>
  </si>
  <si>
    <t>Desempleo en relación con la Población en Edad Económicamente Activa en Marzo de 2012 de la ciudad de Badajoz, provincias extremeñas, Extremadura y España disgregado por sexos.</t>
  </si>
  <si>
    <t>Encuesta de Población Activa del Instituto Nacional de Estadistica para el Cuarto Trimestre de 2011 en las provincias extremeñas, Extremadura y España</t>
  </si>
  <si>
    <t>DATOS SEGÚN EL INE AL CUARTO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</si>
</sst>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3" ht="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1:33" ht="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s="59" customFormat="1" ht="222.75" customHeight="1">
      <c r="A4" s="57"/>
      <c r="B4" s="58" t="s">
        <v>42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90" customHeight="1">
      <c r="A5" s="56"/>
      <c r="B5" s="58" t="s">
        <v>43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1:33" ht="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ht="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33" ht="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ht="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row>
    <row r="10" spans="1:33" ht="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ht="1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ht="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ht="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ht="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row>
    <row r="15" spans="1:33" ht="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ht="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1:33" ht="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33" ht="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ht="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ht="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ht="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2" spans="1:33" ht="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ht="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ht="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ht="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ht="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1:33" ht="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ht="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ht="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ht="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ht="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ht="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ht="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ht="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ht="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3"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row>
    <row r="44" spans="1:33"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1:33"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row>
    <row r="48" spans="1:33"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1:33"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3"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3"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3"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3"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3"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3"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3"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3"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1:33"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3"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1:33"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3"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1:33"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1:33"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1:33"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1:33"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1:33"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1:33"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row>
    <row r="73" spans="1:33"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1:33"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3"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row>
    <row r="76" spans="1:33"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row>
    <row r="77" spans="1:33" ht="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ht="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row>
    <row r="79" spans="1:33" ht="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row>
    <row r="80" spans="1:33" ht="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row>
    <row r="81" spans="1:33" ht="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row>
    <row r="82" spans="1:33" ht="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ht="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row>
    <row r="84" spans="1:33" ht="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row>
    <row r="85" spans="1:33" ht="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row>
    <row r="86" spans="1:33" ht="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row>
    <row r="87" spans="1:33" ht="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row>
    <row r="88" spans="1:33" ht="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row>
    <row r="89" spans="1:33" ht="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row>
    <row r="90" spans="1:33" ht="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row>
    <row r="91" spans="1:33" ht="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row>
    <row r="92" spans="1:33" ht="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row>
    <row r="93" spans="1:33" ht="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row>
    <row r="94" spans="1:33" ht="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row>
    <row r="95" spans="1:33" ht="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row>
    <row r="96" spans="1:33" ht="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row>
    <row r="97" spans="1:33" ht="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row>
    <row r="98" spans="1:33" ht="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row>
    <row r="99" spans="1:33" ht="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row>
    <row r="100" spans="1:33" ht="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row>
    <row r="101" spans="1:33" ht="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row>
    <row r="102" spans="1:33" ht="1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row>
    <row r="103" spans="1:33" ht="1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row>
    <row r="104" spans="1:33" ht="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row>
    <row r="105" spans="1:33" ht="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row>
    <row r="106" spans="1:33" ht="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row>
    <row r="107" spans="1:33" ht="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row>
    <row r="108" spans="1:33" ht="1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row>
    <row r="109" spans="1:33" ht="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row>
    <row r="110" spans="1:33" ht="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row>
    <row r="111" spans="1:33" ht="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row>
    <row r="112" spans="1:33" ht="1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row>
    <row r="113" spans="1:33" ht="1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row>
    <row r="114" spans="1:33" ht="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row>
    <row r="115" spans="1:33" ht="1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row>
    <row r="116" spans="1:33" ht="1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row>
    <row r="117" spans="1:33" ht="1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row>
    <row r="118" spans="1:33" ht="1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3" customWidth="1"/>
    <col min="9" max="9" width="11.421875" style="53"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54</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3">
        <v>4631</v>
      </c>
      <c r="C9" s="63">
        <v>4287</v>
      </c>
      <c r="D9" s="28">
        <f>B9+C9</f>
        <v>8918</v>
      </c>
      <c r="E9" s="15"/>
      <c r="F9" s="15"/>
      <c r="G9" s="28">
        <f>E9+F9</f>
        <v>0</v>
      </c>
      <c r="J9" s="35"/>
      <c r="K9" s="31"/>
      <c r="L9" s="25"/>
      <c r="M9" s="31"/>
      <c r="N9" s="32"/>
      <c r="O9" s="33"/>
    </row>
    <row r="10" spans="1:15" ht="15.75">
      <c r="A10" s="34" t="s">
        <v>2</v>
      </c>
      <c r="B10" s="63">
        <v>4233</v>
      </c>
      <c r="C10" s="63">
        <v>4071</v>
      </c>
      <c r="D10" s="28">
        <f aca="true" t="shared" si="0" ref="D10:D27">B10+C10</f>
        <v>8304</v>
      </c>
      <c r="E10" s="15"/>
      <c r="F10" s="15"/>
      <c r="G10" s="28">
        <f aca="true" t="shared" si="1" ref="G10:G26">E10+F10</f>
        <v>0</v>
      </c>
      <c r="J10" s="35"/>
      <c r="K10" s="31"/>
      <c r="L10" s="25"/>
      <c r="M10" s="31"/>
      <c r="N10" s="32"/>
      <c r="O10" s="33"/>
    </row>
    <row r="11" spans="1:15" ht="15.75">
      <c r="A11" s="34" t="s">
        <v>3</v>
      </c>
      <c r="B11" s="63">
        <v>4009</v>
      </c>
      <c r="C11" s="63">
        <v>4685</v>
      </c>
      <c r="D11" s="28">
        <f t="shared" si="0"/>
        <v>8694</v>
      </c>
      <c r="E11" s="15"/>
      <c r="F11" s="15"/>
      <c r="G11" s="28">
        <f t="shared" si="1"/>
        <v>0</v>
      </c>
      <c r="J11" s="35"/>
      <c r="K11" s="31"/>
      <c r="L11" s="25"/>
      <c r="M11" s="31"/>
      <c r="N11" s="32"/>
      <c r="O11" s="33"/>
    </row>
    <row r="12" spans="1:15" ht="15.75">
      <c r="A12" s="27" t="s">
        <v>4</v>
      </c>
      <c r="B12" s="63">
        <v>3615</v>
      </c>
      <c r="C12" s="63">
        <v>3458</v>
      </c>
      <c r="D12" s="28">
        <f t="shared" si="0"/>
        <v>7073</v>
      </c>
      <c r="E12" s="16">
        <f>B12</f>
        <v>3615</v>
      </c>
      <c r="F12" s="16">
        <f>C12</f>
        <v>3458</v>
      </c>
      <c r="G12" s="28">
        <f t="shared" si="1"/>
        <v>7073</v>
      </c>
      <c r="J12" s="35"/>
      <c r="K12" s="31"/>
      <c r="L12" s="25"/>
      <c r="M12" s="31"/>
      <c r="N12" s="32"/>
      <c r="O12" s="33"/>
    </row>
    <row r="13" spans="1:15" ht="15.75">
      <c r="A13" s="27" t="s">
        <v>5</v>
      </c>
      <c r="B13" s="63">
        <v>5022</v>
      </c>
      <c r="C13" s="63">
        <v>4708</v>
      </c>
      <c r="D13" s="28">
        <f t="shared" si="0"/>
        <v>9730</v>
      </c>
      <c r="E13" s="16">
        <f aca="true" t="shared" si="2" ref="E13:E21">B13</f>
        <v>5022</v>
      </c>
      <c r="F13" s="16">
        <f aca="true" t="shared" si="3" ref="F13:F21">C13</f>
        <v>4708</v>
      </c>
      <c r="G13" s="28">
        <f t="shared" si="1"/>
        <v>9730</v>
      </c>
      <c r="J13" s="30"/>
      <c r="K13" s="31"/>
      <c r="L13" s="25"/>
      <c r="M13" s="31"/>
      <c r="N13" s="32"/>
      <c r="O13" s="33"/>
    </row>
    <row r="14" spans="1:15" ht="15.75">
      <c r="A14" s="27" t="s">
        <v>6</v>
      </c>
      <c r="B14" s="63">
        <v>5449</v>
      </c>
      <c r="C14" s="63">
        <v>5471</v>
      </c>
      <c r="D14" s="28">
        <f t="shared" si="0"/>
        <v>10920</v>
      </c>
      <c r="E14" s="16">
        <f t="shared" si="2"/>
        <v>5449</v>
      </c>
      <c r="F14" s="16">
        <f t="shared" si="3"/>
        <v>5471</v>
      </c>
      <c r="G14" s="28">
        <f t="shared" si="1"/>
        <v>10920</v>
      </c>
      <c r="J14" s="30"/>
      <c r="K14" s="31"/>
      <c r="L14" s="25"/>
      <c r="M14" s="31"/>
      <c r="N14" s="32"/>
      <c r="O14" s="33"/>
    </row>
    <row r="15" spans="1:15" ht="15.75">
      <c r="A15" s="27" t="s">
        <v>7</v>
      </c>
      <c r="B15" s="63">
        <v>6337</v>
      </c>
      <c r="C15" s="63">
        <v>6386</v>
      </c>
      <c r="D15" s="28">
        <f t="shared" si="0"/>
        <v>12723</v>
      </c>
      <c r="E15" s="16">
        <f t="shared" si="2"/>
        <v>6337</v>
      </c>
      <c r="F15" s="16">
        <f t="shared" si="3"/>
        <v>6386</v>
      </c>
      <c r="G15" s="28">
        <f t="shared" si="1"/>
        <v>12723</v>
      </c>
      <c r="J15" s="36"/>
      <c r="K15" s="31"/>
      <c r="L15" s="25"/>
      <c r="M15" s="31"/>
      <c r="N15" s="32"/>
      <c r="O15" s="33"/>
    </row>
    <row r="16" spans="1:15" ht="15.75">
      <c r="A16" s="27" t="s">
        <v>8</v>
      </c>
      <c r="B16" s="63">
        <v>6613</v>
      </c>
      <c r="C16" s="63">
        <v>6422</v>
      </c>
      <c r="D16" s="28">
        <f t="shared" si="0"/>
        <v>13035</v>
      </c>
      <c r="E16" s="16">
        <f t="shared" si="2"/>
        <v>6613</v>
      </c>
      <c r="F16" s="16">
        <f t="shared" si="3"/>
        <v>6422</v>
      </c>
      <c r="G16" s="28">
        <f t="shared" si="1"/>
        <v>13035</v>
      </c>
      <c r="J16" s="25"/>
      <c r="K16" s="31"/>
      <c r="L16" s="25"/>
      <c r="M16" s="31"/>
      <c r="N16" s="32"/>
      <c r="O16" s="33"/>
    </row>
    <row r="17" spans="1:15" ht="15.75">
      <c r="A17" s="27" t="s">
        <v>9</v>
      </c>
      <c r="B17" s="63">
        <v>4285</v>
      </c>
      <c r="C17" s="63">
        <v>6192</v>
      </c>
      <c r="D17" s="28">
        <f t="shared" si="0"/>
        <v>10477</v>
      </c>
      <c r="E17" s="16">
        <f t="shared" si="2"/>
        <v>4285</v>
      </c>
      <c r="F17" s="16">
        <f t="shared" si="3"/>
        <v>6192</v>
      </c>
      <c r="G17" s="28">
        <f t="shared" si="1"/>
        <v>10477</v>
      </c>
      <c r="J17" s="25"/>
      <c r="K17" s="31"/>
      <c r="L17" s="25"/>
      <c r="M17" s="31"/>
      <c r="N17" s="32"/>
      <c r="O17" s="33"/>
    </row>
    <row r="18" spans="1:15" ht="15.75">
      <c r="A18" s="27" t="s">
        <v>10</v>
      </c>
      <c r="B18" s="63">
        <v>5680</v>
      </c>
      <c r="C18" s="63">
        <v>6033</v>
      </c>
      <c r="D18" s="28">
        <f t="shared" si="0"/>
        <v>11713</v>
      </c>
      <c r="E18" s="16">
        <f t="shared" si="2"/>
        <v>5680</v>
      </c>
      <c r="F18" s="16">
        <f t="shared" si="3"/>
        <v>6033</v>
      </c>
      <c r="G18" s="28">
        <f t="shared" si="1"/>
        <v>11713</v>
      </c>
      <c r="J18" s="25"/>
      <c r="K18" s="31"/>
      <c r="L18" s="25"/>
      <c r="M18" s="31"/>
      <c r="N18" s="32"/>
      <c r="O18" s="33"/>
    </row>
    <row r="19" spans="1:15" ht="15.75">
      <c r="A19" s="27" t="s">
        <v>11</v>
      </c>
      <c r="B19" s="63">
        <v>5087</v>
      </c>
      <c r="C19" s="63">
        <v>5432</v>
      </c>
      <c r="D19" s="28">
        <f t="shared" si="0"/>
        <v>10519</v>
      </c>
      <c r="E19" s="16">
        <f t="shared" si="2"/>
        <v>5087</v>
      </c>
      <c r="F19" s="16">
        <f t="shared" si="3"/>
        <v>5432</v>
      </c>
      <c r="G19" s="28">
        <f t="shared" si="1"/>
        <v>10519</v>
      </c>
      <c r="J19" s="25"/>
      <c r="K19" s="31"/>
      <c r="L19" s="25"/>
      <c r="M19" s="31"/>
      <c r="N19" s="32"/>
      <c r="O19" s="33"/>
    </row>
    <row r="20" spans="1:15" ht="15.75">
      <c r="A20" s="27" t="s">
        <v>12</v>
      </c>
      <c r="B20" s="63">
        <v>4078</v>
      </c>
      <c r="C20" s="63">
        <v>4346</v>
      </c>
      <c r="D20" s="28">
        <f t="shared" si="0"/>
        <v>8424</v>
      </c>
      <c r="E20" s="16">
        <f t="shared" si="2"/>
        <v>4078</v>
      </c>
      <c r="F20" s="16">
        <f t="shared" si="3"/>
        <v>4346</v>
      </c>
      <c r="G20" s="28">
        <f t="shared" si="1"/>
        <v>8424</v>
      </c>
      <c r="J20" s="25"/>
      <c r="K20" s="31"/>
      <c r="L20" s="25"/>
      <c r="M20" s="31"/>
      <c r="N20" s="32"/>
      <c r="O20" s="33"/>
    </row>
    <row r="21" spans="1:15" ht="15.75">
      <c r="A21" s="27" t="s">
        <v>13</v>
      </c>
      <c r="B21" s="63">
        <v>3416</v>
      </c>
      <c r="C21" s="63">
        <v>3802</v>
      </c>
      <c r="D21" s="28">
        <f t="shared" si="0"/>
        <v>7218</v>
      </c>
      <c r="E21" s="16">
        <f t="shared" si="2"/>
        <v>3416</v>
      </c>
      <c r="F21" s="16">
        <f t="shared" si="3"/>
        <v>3802</v>
      </c>
      <c r="G21" s="28">
        <f t="shared" si="1"/>
        <v>7218</v>
      </c>
      <c r="J21" s="25"/>
      <c r="K21" s="31"/>
      <c r="L21" s="25"/>
      <c r="M21" s="31"/>
      <c r="N21" s="32"/>
      <c r="O21" s="33"/>
    </row>
    <row r="22" spans="1:15" ht="15.75">
      <c r="A22" s="27" t="s">
        <v>14</v>
      </c>
      <c r="B22" s="63">
        <v>2947</v>
      </c>
      <c r="C22" s="63">
        <v>3413</v>
      </c>
      <c r="D22" s="28">
        <f t="shared" si="0"/>
        <v>6360</v>
      </c>
      <c r="E22" s="15"/>
      <c r="F22" s="15"/>
      <c r="G22" s="28">
        <f t="shared" si="1"/>
        <v>0</v>
      </c>
      <c r="J22" s="25"/>
      <c r="K22" s="26"/>
      <c r="L22" s="25"/>
      <c r="M22" s="31"/>
      <c r="N22" s="32"/>
      <c r="O22" s="33"/>
    </row>
    <row r="23" spans="1:15" ht="15.75">
      <c r="A23" s="27" t="s">
        <v>15</v>
      </c>
      <c r="B23" s="63">
        <v>2120</v>
      </c>
      <c r="C23" s="63">
        <v>2765</v>
      </c>
      <c r="D23" s="28">
        <f t="shared" si="0"/>
        <v>4885</v>
      </c>
      <c r="E23" s="15"/>
      <c r="F23" s="15"/>
      <c r="G23" s="28">
        <f t="shared" si="1"/>
        <v>0</v>
      </c>
      <c r="J23" s="32"/>
      <c r="K23" s="33"/>
      <c r="L23" s="32"/>
      <c r="M23" s="33"/>
      <c r="N23" s="32"/>
      <c r="O23" s="33"/>
    </row>
    <row r="24" spans="1:7" ht="15.75">
      <c r="A24" s="27" t="s">
        <v>16</v>
      </c>
      <c r="B24" s="63">
        <v>1817</v>
      </c>
      <c r="C24" s="63">
        <v>2603</v>
      </c>
      <c r="D24" s="28">
        <f t="shared" si="0"/>
        <v>4420</v>
      </c>
      <c r="E24" s="15"/>
      <c r="F24" s="15"/>
      <c r="G24" s="28">
        <f t="shared" si="1"/>
        <v>0</v>
      </c>
    </row>
    <row r="25" spans="1:7" ht="15.75">
      <c r="A25" s="27" t="s">
        <v>17</v>
      </c>
      <c r="B25" s="63">
        <v>1196</v>
      </c>
      <c r="C25" s="63">
        <v>2297</v>
      </c>
      <c r="D25" s="28">
        <f t="shared" si="0"/>
        <v>3493</v>
      </c>
      <c r="E25" s="15"/>
      <c r="F25" s="15"/>
      <c r="G25" s="28">
        <f t="shared" si="1"/>
        <v>0</v>
      </c>
    </row>
    <row r="26" spans="1:7" ht="15" customHeight="1">
      <c r="A26" s="27" t="s">
        <v>18</v>
      </c>
      <c r="B26" s="63">
        <v>556</v>
      </c>
      <c r="C26" s="63">
        <v>1562</v>
      </c>
      <c r="D26" s="28">
        <f t="shared" si="0"/>
        <v>2118</v>
      </c>
      <c r="E26" s="15"/>
      <c r="F26" s="15"/>
      <c r="G26" s="28">
        <f t="shared" si="1"/>
        <v>0</v>
      </c>
    </row>
    <row r="27" spans="1:7" ht="15.75">
      <c r="A27" s="27" t="s">
        <v>19</v>
      </c>
      <c r="B27" s="28">
        <f>SUM(B9:B26)</f>
        <v>71091</v>
      </c>
      <c r="C27" s="28">
        <f>SUM(C9:C26)</f>
        <v>77933</v>
      </c>
      <c r="D27" s="28">
        <f t="shared" si="0"/>
        <v>149024</v>
      </c>
      <c r="E27" s="28">
        <f>SUM(E9:E26)</f>
        <v>49582</v>
      </c>
      <c r="F27" s="28">
        <f>SUM(F9:F26)</f>
        <v>52250</v>
      </c>
      <c r="G27" s="47">
        <f>SUM(G9:G26)</f>
        <v>101832</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4" customWidth="1"/>
    <col min="9" max="9" width="11.421875" style="54" customWidth="1"/>
    <col min="10" max="16384" width="11.421875" style="4" customWidth="1"/>
  </cols>
  <sheetData>
    <row r="1" ht="15.75">
      <c r="A1" s="46" t="s">
        <v>46</v>
      </c>
    </row>
    <row r="2" spans="1:7" ht="15.75">
      <c r="A2" s="46"/>
      <c r="B2" s="48"/>
      <c r="C2" s="48"/>
      <c r="D2" s="48"/>
      <c r="E2" s="48"/>
      <c r="F2" s="48"/>
      <c r="G2" s="48"/>
    </row>
    <row r="3" spans="1:9" ht="14.25">
      <c r="A3" s="66" t="s">
        <v>53</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52</v>
      </c>
      <c r="C8" s="71"/>
      <c r="D8" s="72"/>
      <c r="E8" s="70" t="s">
        <v>23</v>
      </c>
      <c r="F8" s="71"/>
      <c r="G8" s="72"/>
    </row>
    <row r="9" spans="1:7" ht="15.75">
      <c r="A9" s="1" t="s">
        <v>0</v>
      </c>
      <c r="B9" s="5" t="s">
        <v>20</v>
      </c>
      <c r="C9" s="5" t="s">
        <v>21</v>
      </c>
      <c r="D9" s="5" t="s">
        <v>19</v>
      </c>
      <c r="E9" s="5" t="s">
        <v>20</v>
      </c>
      <c r="F9" s="5" t="s">
        <v>22</v>
      </c>
      <c r="G9" s="5" t="s">
        <v>19</v>
      </c>
    </row>
    <row r="10" spans="1:7" ht="15.75">
      <c r="A10" s="2" t="s">
        <v>1</v>
      </c>
      <c r="B10" s="64">
        <v>18080</v>
      </c>
      <c r="C10" s="64">
        <v>17125</v>
      </c>
      <c r="D10" s="8">
        <f>B10+C10</f>
        <v>35205</v>
      </c>
      <c r="E10" s="6"/>
      <c r="F10" s="6"/>
      <c r="G10" s="9">
        <f>E10+F10</f>
        <v>0</v>
      </c>
    </row>
    <row r="11" spans="1:7" ht="15.75">
      <c r="A11" s="3" t="s">
        <v>2</v>
      </c>
      <c r="B11" s="64">
        <v>17685</v>
      </c>
      <c r="C11" s="64">
        <v>16964</v>
      </c>
      <c r="D11" s="8">
        <f aca="true" t="shared" si="0" ref="D11:D28">B11+C11</f>
        <v>34649</v>
      </c>
      <c r="E11" s="6"/>
      <c r="F11" s="6"/>
      <c r="G11" s="9">
        <f aca="true" t="shared" si="1" ref="G11:G28">E11+F11</f>
        <v>0</v>
      </c>
    </row>
    <row r="12" spans="1:7" ht="15.75">
      <c r="A12" s="3" t="s">
        <v>3</v>
      </c>
      <c r="B12" s="64">
        <v>22094</v>
      </c>
      <c r="C12" s="64">
        <v>21096</v>
      </c>
      <c r="D12" s="8">
        <f t="shared" si="0"/>
        <v>43190</v>
      </c>
      <c r="E12" s="6"/>
      <c r="F12" s="6"/>
      <c r="G12" s="9">
        <f t="shared" si="1"/>
        <v>0</v>
      </c>
    </row>
    <row r="13" spans="1:7" ht="15.75">
      <c r="A13" s="2" t="s">
        <v>4</v>
      </c>
      <c r="B13" s="64">
        <v>16969</v>
      </c>
      <c r="C13" s="64">
        <v>16230</v>
      </c>
      <c r="D13" s="8">
        <f t="shared" si="0"/>
        <v>33199</v>
      </c>
      <c r="E13" s="7">
        <f>B13</f>
        <v>16969</v>
      </c>
      <c r="F13" s="7">
        <f>C13</f>
        <v>16230</v>
      </c>
      <c r="G13" s="9">
        <f t="shared" si="1"/>
        <v>33199</v>
      </c>
    </row>
    <row r="14" spans="1:7" ht="15.75">
      <c r="A14" s="2" t="s">
        <v>5</v>
      </c>
      <c r="B14" s="64">
        <v>23433</v>
      </c>
      <c r="C14" s="64">
        <v>21924</v>
      </c>
      <c r="D14" s="8">
        <f t="shared" si="0"/>
        <v>45357</v>
      </c>
      <c r="E14" s="7">
        <f aca="true" t="shared" si="2" ref="E14:E22">B14</f>
        <v>23433</v>
      </c>
      <c r="F14" s="7">
        <f aca="true" t="shared" si="3" ref="F14:F22">C14</f>
        <v>21924</v>
      </c>
      <c r="G14" s="9">
        <f t="shared" si="1"/>
        <v>45357</v>
      </c>
    </row>
    <row r="15" spans="1:7" ht="15.75">
      <c r="A15" s="2" t="s">
        <v>6</v>
      </c>
      <c r="B15" s="64">
        <v>24361</v>
      </c>
      <c r="C15" s="64">
        <v>22946</v>
      </c>
      <c r="D15" s="8">
        <f t="shared" si="0"/>
        <v>47307</v>
      </c>
      <c r="E15" s="7">
        <f t="shared" si="2"/>
        <v>24361</v>
      </c>
      <c r="F15" s="7">
        <f t="shared" si="3"/>
        <v>22946</v>
      </c>
      <c r="G15" s="9">
        <f t="shared" si="1"/>
        <v>47307</v>
      </c>
    </row>
    <row r="16" spans="1:7" ht="15.75">
      <c r="A16" s="2" t="s">
        <v>7</v>
      </c>
      <c r="B16" s="64">
        <v>26365</v>
      </c>
      <c r="C16" s="64">
        <v>25568</v>
      </c>
      <c r="D16" s="8">
        <f t="shared" si="0"/>
        <v>51933</v>
      </c>
      <c r="E16" s="7">
        <f t="shared" si="2"/>
        <v>26365</v>
      </c>
      <c r="F16" s="7">
        <f t="shared" si="3"/>
        <v>25568</v>
      </c>
      <c r="G16" s="9">
        <f t="shared" si="1"/>
        <v>51933</v>
      </c>
    </row>
    <row r="17" spans="1:7" ht="15.75">
      <c r="A17" s="2" t="s">
        <v>8</v>
      </c>
      <c r="B17" s="64">
        <v>27435</v>
      </c>
      <c r="C17" s="64">
        <v>26036</v>
      </c>
      <c r="D17" s="8">
        <f t="shared" si="0"/>
        <v>53471</v>
      </c>
      <c r="E17" s="7">
        <f t="shared" si="2"/>
        <v>27435</v>
      </c>
      <c r="F17" s="7">
        <f t="shared" si="3"/>
        <v>26036</v>
      </c>
      <c r="G17" s="9">
        <f t="shared" si="1"/>
        <v>53471</v>
      </c>
    </row>
    <row r="18" spans="1:7" ht="15.75">
      <c r="A18" s="2" t="s">
        <v>9</v>
      </c>
      <c r="B18" s="64">
        <v>27386</v>
      </c>
      <c r="C18" s="64">
        <v>26855</v>
      </c>
      <c r="D18" s="8">
        <f t="shared" si="0"/>
        <v>54241</v>
      </c>
      <c r="E18" s="7">
        <f t="shared" si="2"/>
        <v>27386</v>
      </c>
      <c r="F18" s="7">
        <f t="shared" si="3"/>
        <v>26855</v>
      </c>
      <c r="G18" s="9">
        <f t="shared" si="1"/>
        <v>54241</v>
      </c>
    </row>
    <row r="19" spans="1:7" ht="15.75">
      <c r="A19" s="2" t="s">
        <v>10</v>
      </c>
      <c r="B19" s="64">
        <v>27740</v>
      </c>
      <c r="C19" s="64">
        <v>26492</v>
      </c>
      <c r="D19" s="8">
        <f t="shared" si="0"/>
        <v>54232</v>
      </c>
      <c r="E19" s="7">
        <f t="shared" si="2"/>
        <v>27740</v>
      </c>
      <c r="F19" s="7">
        <f t="shared" si="3"/>
        <v>26492</v>
      </c>
      <c r="G19" s="9">
        <f t="shared" si="1"/>
        <v>54232</v>
      </c>
    </row>
    <row r="20" spans="1:7" ht="15.75">
      <c r="A20" s="2" t="s">
        <v>11</v>
      </c>
      <c r="B20" s="64">
        <v>24230</v>
      </c>
      <c r="C20" s="64">
        <v>22463</v>
      </c>
      <c r="D20" s="8">
        <f t="shared" si="0"/>
        <v>46693</v>
      </c>
      <c r="E20" s="7">
        <f t="shared" si="2"/>
        <v>24230</v>
      </c>
      <c r="F20" s="7">
        <f t="shared" si="3"/>
        <v>22463</v>
      </c>
      <c r="G20" s="9">
        <f t="shared" si="1"/>
        <v>46693</v>
      </c>
    </row>
    <row r="21" spans="1:7" ht="15.75">
      <c r="A21" s="2" t="s">
        <v>12</v>
      </c>
      <c r="B21" s="64">
        <v>18937</v>
      </c>
      <c r="C21" s="64">
        <v>17876</v>
      </c>
      <c r="D21" s="8">
        <f t="shared" si="0"/>
        <v>36813</v>
      </c>
      <c r="E21" s="7">
        <f t="shared" si="2"/>
        <v>18937</v>
      </c>
      <c r="F21" s="7">
        <f t="shared" si="3"/>
        <v>17876</v>
      </c>
      <c r="G21" s="9">
        <f t="shared" si="1"/>
        <v>36813</v>
      </c>
    </row>
    <row r="22" spans="1:7" ht="15.75">
      <c r="A22" s="2" t="s">
        <v>13</v>
      </c>
      <c r="B22" s="64">
        <v>16569</v>
      </c>
      <c r="C22" s="64">
        <v>16927</v>
      </c>
      <c r="D22" s="8">
        <f t="shared" si="0"/>
        <v>33496</v>
      </c>
      <c r="E22" s="7">
        <f t="shared" si="2"/>
        <v>16569</v>
      </c>
      <c r="F22" s="7">
        <f t="shared" si="3"/>
        <v>16927</v>
      </c>
      <c r="G22" s="9">
        <f t="shared" si="1"/>
        <v>33496</v>
      </c>
    </row>
    <row r="23" spans="1:7" ht="15.75">
      <c r="A23" s="2" t="s">
        <v>14</v>
      </c>
      <c r="B23" s="64">
        <v>14587</v>
      </c>
      <c r="C23" s="64">
        <v>15839</v>
      </c>
      <c r="D23" s="8">
        <f t="shared" si="0"/>
        <v>30426</v>
      </c>
      <c r="E23" s="6"/>
      <c r="F23" s="6"/>
      <c r="G23" s="9">
        <f t="shared" si="1"/>
        <v>0</v>
      </c>
    </row>
    <row r="24" spans="1:7" ht="15.75">
      <c r="A24" s="2" t="s">
        <v>15</v>
      </c>
      <c r="B24" s="64">
        <v>12402</v>
      </c>
      <c r="C24" s="64">
        <v>15152</v>
      </c>
      <c r="D24" s="8">
        <f t="shared" si="0"/>
        <v>27554</v>
      </c>
      <c r="E24" s="6"/>
      <c r="F24" s="6"/>
      <c r="G24" s="9">
        <f t="shared" si="1"/>
        <v>0</v>
      </c>
    </row>
    <row r="25" spans="1:7" ht="15.75">
      <c r="A25" s="2" t="s">
        <v>16</v>
      </c>
      <c r="B25" s="64">
        <v>12672</v>
      </c>
      <c r="C25" s="64">
        <v>16785</v>
      </c>
      <c r="D25" s="8">
        <f t="shared" si="0"/>
        <v>29457</v>
      </c>
      <c r="E25" s="6"/>
      <c r="F25" s="6"/>
      <c r="G25" s="9">
        <f t="shared" si="1"/>
        <v>0</v>
      </c>
    </row>
    <row r="26" spans="1:7" ht="15.75">
      <c r="A26" s="2" t="s">
        <v>17</v>
      </c>
      <c r="B26" s="64">
        <v>8167</v>
      </c>
      <c r="C26" s="64">
        <v>12539</v>
      </c>
      <c r="D26" s="8">
        <f t="shared" si="0"/>
        <v>20706</v>
      </c>
      <c r="E26" s="6"/>
      <c r="F26" s="6"/>
      <c r="G26" s="9">
        <f t="shared" si="1"/>
        <v>0</v>
      </c>
    </row>
    <row r="27" spans="1:7" ht="15.75">
      <c r="A27" s="2" t="s">
        <v>18</v>
      </c>
      <c r="B27" s="65">
        <v>5179</v>
      </c>
      <c r="C27" s="65">
        <v>10813</v>
      </c>
      <c r="D27" s="8">
        <f t="shared" si="0"/>
        <v>15992</v>
      </c>
      <c r="E27" s="6"/>
      <c r="F27" s="6"/>
      <c r="G27" s="9">
        <f t="shared" si="1"/>
        <v>0</v>
      </c>
    </row>
    <row r="28" spans="1:7" ht="15.75">
      <c r="A28" s="2" t="s">
        <v>19</v>
      </c>
      <c r="B28" s="8">
        <f>SUM(B10:B27)</f>
        <v>344291</v>
      </c>
      <c r="C28" s="8">
        <f>SUM(C10:C27)</f>
        <v>349630</v>
      </c>
      <c r="D28" s="8">
        <f t="shared" si="0"/>
        <v>693921</v>
      </c>
      <c r="E28" s="8">
        <f>SUM(E10:E27)</f>
        <v>233425</v>
      </c>
      <c r="F28" s="8">
        <f>SUM(F10:F27)</f>
        <v>223317</v>
      </c>
      <c r="G28" s="9">
        <f t="shared" si="1"/>
        <v>456742</v>
      </c>
    </row>
    <row r="35" spans="1:4" ht="15.75">
      <c r="A35" s="46"/>
      <c r="B35" s="46"/>
      <c r="C35" s="46"/>
      <c r="D35" s="46"/>
    </row>
    <row r="36" spans="1:4" ht="15">
      <c r="A36" s="45"/>
      <c r="B36" s="45"/>
      <c r="C36" s="45"/>
      <c r="D36" s="45"/>
    </row>
    <row r="37" spans="1:4" ht="15.75" customHeight="1">
      <c r="A37" s="60"/>
      <c r="B37" s="60"/>
      <c r="C37" s="60"/>
      <c r="D37" s="60"/>
    </row>
    <row r="38" spans="1:4" ht="15.75" customHeight="1">
      <c r="A38" s="60"/>
      <c r="B38" s="60"/>
      <c r="C38" s="60"/>
      <c r="D38" s="60"/>
    </row>
    <row r="39" spans="1:4" ht="15.75" customHeight="1">
      <c r="A39" s="60"/>
      <c r="B39" s="60"/>
      <c r="C39" s="60"/>
      <c r="D39" s="60"/>
    </row>
    <row r="40" spans="1:4" ht="15.75" customHeight="1">
      <c r="A40" s="60"/>
      <c r="B40" s="60"/>
      <c r="C40" s="60"/>
      <c r="D40" s="60"/>
    </row>
    <row r="41" spans="1:4" ht="15.75" customHeight="1">
      <c r="A41" s="60"/>
      <c r="B41" s="60"/>
      <c r="C41" s="60"/>
      <c r="D41" s="60"/>
    </row>
    <row r="42" spans="1:4" ht="15.75" customHeight="1">
      <c r="A42" s="60"/>
      <c r="B42" s="60"/>
      <c r="C42" s="60"/>
      <c r="D42" s="60"/>
    </row>
    <row r="43" spans="1:4" ht="15.75" customHeight="1">
      <c r="A43" s="60"/>
      <c r="B43" s="60"/>
      <c r="C43" s="60"/>
      <c r="D43" s="60"/>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5" customWidth="1"/>
    <col min="9" max="9" width="11.421875" style="55" customWidth="1"/>
    <col min="10" max="16384" width="11.421875" style="12" customWidth="1"/>
  </cols>
  <sheetData>
    <row r="1" ht="15" customHeight="1">
      <c r="A1" s="46" t="s">
        <v>46</v>
      </c>
    </row>
    <row r="2" spans="1:9" s="48" customFormat="1" ht="15" customHeight="1">
      <c r="A2" s="10"/>
      <c r="H2" s="55"/>
      <c r="I2" s="55"/>
    </row>
    <row r="3" spans="1:9" s="48" customFormat="1" ht="15" customHeight="1">
      <c r="A3" s="66" t="s">
        <v>51</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5"/>
      <c r="I5" s="55"/>
    </row>
    <row r="7" spans="2:7" ht="15" customHeight="1">
      <c r="B7" s="73" t="s">
        <v>48</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4">
        <v>8682</v>
      </c>
      <c r="C9" s="64">
        <v>8063</v>
      </c>
      <c r="D9" s="17">
        <f>B9+C9</f>
        <v>16745</v>
      </c>
      <c r="E9" s="16"/>
      <c r="F9" s="15"/>
      <c r="G9" s="17">
        <f>E9+F9</f>
        <v>0</v>
      </c>
    </row>
    <row r="10" spans="1:7" ht="15.75">
      <c r="A10" s="14" t="s">
        <v>2</v>
      </c>
      <c r="B10" s="64">
        <v>9435</v>
      </c>
      <c r="C10" s="64">
        <v>8916</v>
      </c>
      <c r="D10" s="17">
        <f aca="true" t="shared" si="0" ref="D10:D27">B10+C10</f>
        <v>18351</v>
      </c>
      <c r="E10" s="15"/>
      <c r="F10" s="15"/>
      <c r="G10" s="17">
        <f aca="true" t="shared" si="1" ref="G10:G27">E10+F10</f>
        <v>0</v>
      </c>
    </row>
    <row r="11" spans="1:7" ht="15.75">
      <c r="A11" s="14" t="s">
        <v>3</v>
      </c>
      <c r="B11" s="64">
        <v>12066</v>
      </c>
      <c r="C11" s="64">
        <v>11279</v>
      </c>
      <c r="D11" s="17">
        <f t="shared" si="0"/>
        <v>23345</v>
      </c>
      <c r="E11" s="15"/>
      <c r="F11" s="15"/>
      <c r="G11" s="17">
        <f t="shared" si="1"/>
        <v>0</v>
      </c>
    </row>
    <row r="12" spans="1:7" ht="15.75">
      <c r="A12" s="13" t="s">
        <v>4</v>
      </c>
      <c r="B12" s="64">
        <v>9115</v>
      </c>
      <c r="C12" s="64">
        <v>8688</v>
      </c>
      <c r="D12" s="17">
        <f t="shared" si="0"/>
        <v>17803</v>
      </c>
      <c r="E12" s="16">
        <f>B12</f>
        <v>9115</v>
      </c>
      <c r="F12" s="16">
        <f>C12</f>
        <v>8688</v>
      </c>
      <c r="G12" s="17">
        <f t="shared" si="1"/>
        <v>17803</v>
      </c>
    </row>
    <row r="13" spans="1:7" ht="15.75">
      <c r="A13" s="13" t="s">
        <v>5</v>
      </c>
      <c r="B13" s="64">
        <v>12909</v>
      </c>
      <c r="C13" s="64">
        <v>12110</v>
      </c>
      <c r="D13" s="17">
        <f t="shared" si="0"/>
        <v>25019</v>
      </c>
      <c r="E13" s="16">
        <f aca="true" t="shared" si="2" ref="E13:E21">B13</f>
        <v>12909</v>
      </c>
      <c r="F13" s="16">
        <f aca="true" t="shared" si="3" ref="F13:F21">C13</f>
        <v>12110</v>
      </c>
      <c r="G13" s="17">
        <f t="shared" si="1"/>
        <v>25019</v>
      </c>
    </row>
    <row r="14" spans="1:7" ht="15.75">
      <c r="A14" s="13" t="s">
        <v>6</v>
      </c>
      <c r="B14" s="64">
        <v>13792</v>
      </c>
      <c r="C14" s="64">
        <v>12558</v>
      </c>
      <c r="D14" s="17">
        <f t="shared" si="0"/>
        <v>26350</v>
      </c>
      <c r="E14" s="16">
        <f t="shared" si="2"/>
        <v>13792</v>
      </c>
      <c r="F14" s="16">
        <f t="shared" si="3"/>
        <v>12558</v>
      </c>
      <c r="G14" s="17">
        <f t="shared" si="1"/>
        <v>26350</v>
      </c>
    </row>
    <row r="15" spans="1:7" ht="15.75">
      <c r="A15" s="13" t="s">
        <v>7</v>
      </c>
      <c r="B15" s="64">
        <v>14691</v>
      </c>
      <c r="C15" s="64">
        <v>13883</v>
      </c>
      <c r="D15" s="17">
        <f t="shared" si="0"/>
        <v>28574</v>
      </c>
      <c r="E15" s="16">
        <f t="shared" si="2"/>
        <v>14691</v>
      </c>
      <c r="F15" s="16">
        <f t="shared" si="3"/>
        <v>13883</v>
      </c>
      <c r="G15" s="17">
        <f t="shared" si="1"/>
        <v>28574</v>
      </c>
    </row>
    <row r="16" spans="1:7" ht="15.75">
      <c r="A16" s="13" t="s">
        <v>8</v>
      </c>
      <c r="B16" s="64">
        <v>15125</v>
      </c>
      <c r="C16" s="64">
        <v>14384</v>
      </c>
      <c r="D16" s="17">
        <f t="shared" si="0"/>
        <v>29509</v>
      </c>
      <c r="E16" s="16">
        <f t="shared" si="2"/>
        <v>15125</v>
      </c>
      <c r="F16" s="16">
        <f t="shared" si="3"/>
        <v>14384</v>
      </c>
      <c r="G16" s="17">
        <f t="shared" si="1"/>
        <v>29509</v>
      </c>
    </row>
    <row r="17" spans="1:7" ht="15.75">
      <c r="A17" s="13" t="s">
        <v>9</v>
      </c>
      <c r="B17" s="64">
        <v>16289</v>
      </c>
      <c r="C17" s="64">
        <v>15752</v>
      </c>
      <c r="D17" s="17">
        <f t="shared" si="0"/>
        <v>32041</v>
      </c>
      <c r="E17" s="16">
        <f t="shared" si="2"/>
        <v>16289</v>
      </c>
      <c r="F17" s="16">
        <f t="shared" si="3"/>
        <v>15752</v>
      </c>
      <c r="G17" s="17">
        <f t="shared" si="1"/>
        <v>32041</v>
      </c>
    </row>
    <row r="18" spans="1:7" ht="15.75">
      <c r="A18" s="13" t="s">
        <v>10</v>
      </c>
      <c r="B18" s="64">
        <v>17330</v>
      </c>
      <c r="C18" s="64">
        <v>16358</v>
      </c>
      <c r="D18" s="17">
        <f t="shared" si="0"/>
        <v>33688</v>
      </c>
      <c r="E18" s="16">
        <f t="shared" si="2"/>
        <v>17330</v>
      </c>
      <c r="F18" s="16">
        <f t="shared" si="3"/>
        <v>16358</v>
      </c>
      <c r="G18" s="17">
        <f t="shared" si="1"/>
        <v>33688</v>
      </c>
    </row>
    <row r="19" spans="1:7" ht="15.75">
      <c r="A19" s="13" t="s">
        <v>11</v>
      </c>
      <c r="B19" s="64">
        <v>16024</v>
      </c>
      <c r="C19" s="64">
        <v>14477</v>
      </c>
      <c r="D19" s="17">
        <f t="shared" si="0"/>
        <v>30501</v>
      </c>
      <c r="E19" s="16">
        <f t="shared" si="2"/>
        <v>16024</v>
      </c>
      <c r="F19" s="16">
        <f t="shared" si="3"/>
        <v>14477</v>
      </c>
      <c r="G19" s="17">
        <f t="shared" si="1"/>
        <v>30501</v>
      </c>
    </row>
    <row r="20" spans="1:7" ht="15.75">
      <c r="A20" s="13" t="s">
        <v>12</v>
      </c>
      <c r="B20" s="64">
        <v>12614</v>
      </c>
      <c r="C20" s="64">
        <v>11436</v>
      </c>
      <c r="D20" s="17">
        <f t="shared" si="0"/>
        <v>24050</v>
      </c>
      <c r="E20" s="16">
        <f t="shared" si="2"/>
        <v>12614</v>
      </c>
      <c r="F20" s="16">
        <f t="shared" si="3"/>
        <v>11436</v>
      </c>
      <c r="G20" s="17">
        <f t="shared" si="1"/>
        <v>24050</v>
      </c>
    </row>
    <row r="21" spans="1:7" ht="15.75">
      <c r="A21" s="13" t="s">
        <v>13</v>
      </c>
      <c r="B21" s="64">
        <v>10363</v>
      </c>
      <c r="C21" s="64">
        <v>10422</v>
      </c>
      <c r="D21" s="17">
        <f t="shared" si="0"/>
        <v>20785</v>
      </c>
      <c r="E21" s="16">
        <f t="shared" si="2"/>
        <v>10363</v>
      </c>
      <c r="F21" s="16">
        <f t="shared" si="3"/>
        <v>10422</v>
      </c>
      <c r="G21" s="17">
        <f t="shared" si="1"/>
        <v>20785</v>
      </c>
    </row>
    <row r="22" spans="1:7" ht="15.75">
      <c r="A22" s="13" t="s">
        <v>14</v>
      </c>
      <c r="B22" s="64">
        <v>9495</v>
      </c>
      <c r="C22" s="64">
        <v>10327</v>
      </c>
      <c r="D22" s="17">
        <f t="shared" si="0"/>
        <v>19822</v>
      </c>
      <c r="E22" s="15"/>
      <c r="F22" s="15"/>
      <c r="G22" s="17">
        <f t="shared" si="1"/>
        <v>0</v>
      </c>
    </row>
    <row r="23" spans="1:7" ht="15.75">
      <c r="A23" s="13" t="s">
        <v>15</v>
      </c>
      <c r="B23" s="64">
        <v>8797</v>
      </c>
      <c r="C23" s="64">
        <v>10305</v>
      </c>
      <c r="D23" s="17">
        <f t="shared" si="0"/>
        <v>19102</v>
      </c>
      <c r="E23" s="15"/>
      <c r="F23" s="15"/>
      <c r="G23" s="17">
        <f t="shared" si="1"/>
        <v>0</v>
      </c>
    </row>
    <row r="24" spans="1:7" ht="15.75">
      <c r="A24" s="13" t="s">
        <v>16</v>
      </c>
      <c r="B24" s="64">
        <v>9300</v>
      </c>
      <c r="C24" s="64">
        <v>12142</v>
      </c>
      <c r="D24" s="17">
        <f t="shared" si="0"/>
        <v>21442</v>
      </c>
      <c r="E24" s="15"/>
      <c r="F24" s="15"/>
      <c r="G24" s="17">
        <f t="shared" si="1"/>
        <v>0</v>
      </c>
    </row>
    <row r="25" spans="1:7" ht="15.75">
      <c r="A25" s="13" t="s">
        <v>17</v>
      </c>
      <c r="B25" s="64">
        <v>6162</v>
      </c>
      <c r="C25" s="64">
        <v>9365</v>
      </c>
      <c r="D25" s="17">
        <f t="shared" si="0"/>
        <v>15527</v>
      </c>
      <c r="E25" s="15"/>
      <c r="F25" s="15"/>
      <c r="G25" s="17">
        <f t="shared" si="1"/>
        <v>0</v>
      </c>
    </row>
    <row r="26" spans="1:7" ht="15.75">
      <c r="A26" s="13" t="s">
        <v>18</v>
      </c>
      <c r="B26" s="65">
        <v>4384</v>
      </c>
      <c r="C26" s="65">
        <v>8408</v>
      </c>
      <c r="D26" s="17">
        <f t="shared" si="0"/>
        <v>12792</v>
      </c>
      <c r="E26" s="15"/>
      <c r="F26" s="15"/>
      <c r="G26" s="17">
        <f t="shared" si="1"/>
        <v>0</v>
      </c>
    </row>
    <row r="27" spans="1:7" ht="15.75">
      <c r="A27" s="13" t="s">
        <v>19</v>
      </c>
      <c r="B27" s="17">
        <f>SUM(B9:B26)</f>
        <v>206573</v>
      </c>
      <c r="C27" s="17">
        <f>SUM(C9:C26)</f>
        <v>208873</v>
      </c>
      <c r="D27" s="17">
        <f t="shared" si="0"/>
        <v>415446</v>
      </c>
      <c r="E27" s="17">
        <f>SUM(E9:E25)</f>
        <v>138252</v>
      </c>
      <c r="F27" s="17">
        <f>SUM(F9:F25)</f>
        <v>130068</v>
      </c>
      <c r="G27" s="17">
        <f t="shared" si="1"/>
        <v>268320</v>
      </c>
    </row>
    <row r="33" spans="1:4" ht="15.75">
      <c r="A33" s="29"/>
      <c r="B33" s="29"/>
      <c r="C33" s="29"/>
      <c r="D33" s="29"/>
    </row>
    <row r="34" spans="1:4" ht="15" customHeight="1">
      <c r="A34" s="61"/>
      <c r="B34" s="61"/>
      <c r="C34" s="61"/>
      <c r="D34" s="61"/>
    </row>
    <row r="35" spans="1:4" ht="15.75">
      <c r="A35" s="60"/>
      <c r="B35" s="60"/>
      <c r="C35" s="60"/>
      <c r="D35" s="60"/>
    </row>
    <row r="36" spans="1:4" ht="15.75">
      <c r="A36" s="60"/>
      <c r="B36" s="60"/>
      <c r="C36" s="60"/>
      <c r="D36" s="60"/>
    </row>
    <row r="37" spans="1:4" ht="15.75">
      <c r="A37" s="60"/>
      <c r="B37" s="60"/>
      <c r="C37" s="60"/>
      <c r="D37" s="60"/>
    </row>
    <row r="38" spans="1:4" ht="15.75">
      <c r="A38" s="60"/>
      <c r="B38" s="60"/>
      <c r="C38" s="60"/>
      <c r="D38" s="60"/>
    </row>
    <row r="39" spans="1:4" ht="15.75">
      <c r="A39" s="60"/>
      <c r="B39" s="60"/>
      <c r="C39" s="60"/>
      <c r="D39" s="60"/>
    </row>
    <row r="40" spans="1:4" ht="15.75">
      <c r="A40" s="60"/>
      <c r="B40" s="60"/>
      <c r="C40" s="60"/>
      <c r="D40" s="60"/>
    </row>
    <row r="41" spans="1:4" ht="15.75">
      <c r="A41" s="60"/>
      <c r="B41" s="60"/>
      <c r="C41" s="60"/>
      <c r="D41" s="60"/>
    </row>
    <row r="42" spans="1:4" ht="15.75">
      <c r="A42" s="62"/>
      <c r="B42" s="62"/>
      <c r="C42" s="62"/>
      <c r="D42" s="62"/>
    </row>
    <row r="43" spans="1:4" ht="15.75">
      <c r="A43" s="62"/>
      <c r="B43" s="62"/>
      <c r="C43" s="62"/>
      <c r="D43" s="62"/>
    </row>
    <row r="44" spans="1:4" ht="15.75">
      <c r="A44" s="62"/>
      <c r="B44" s="62"/>
      <c r="C44" s="62"/>
      <c r="D44" s="62"/>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4" customWidth="1"/>
    <col min="9" max="9" width="11.421875" style="54" customWidth="1"/>
    <col min="10" max="16384" width="11.421875" style="18" customWidth="1"/>
  </cols>
  <sheetData>
    <row r="1" ht="15.75">
      <c r="A1" s="46" t="s">
        <v>46</v>
      </c>
    </row>
    <row r="2" spans="1:9" s="48" customFormat="1" ht="15">
      <c r="A2" s="10"/>
      <c r="H2" s="54"/>
      <c r="I2" s="54"/>
    </row>
    <row r="3" spans="1:9" s="48" customFormat="1" ht="14.25">
      <c r="A3" s="66" t="s">
        <v>50</v>
      </c>
      <c r="B3" s="66"/>
      <c r="C3" s="66"/>
      <c r="D3" s="66"/>
      <c r="E3" s="66"/>
      <c r="F3" s="66"/>
      <c r="G3" s="66"/>
      <c r="H3" s="66"/>
      <c r="I3" s="66"/>
    </row>
    <row r="4" spans="1:9" s="48" customFormat="1" ht="14.25">
      <c r="A4" s="66"/>
      <c r="B4" s="66"/>
      <c r="C4" s="66"/>
      <c r="D4" s="66"/>
      <c r="E4" s="66"/>
      <c r="F4" s="66"/>
      <c r="G4" s="66"/>
      <c r="H4" s="66"/>
      <c r="I4" s="66"/>
    </row>
    <row r="5" spans="1:9" s="48" customFormat="1" ht="15">
      <c r="A5" s="10"/>
      <c r="H5" s="54"/>
      <c r="I5" s="54"/>
    </row>
    <row r="6" spans="1:9" s="48" customFormat="1" ht="15">
      <c r="A6" s="10"/>
      <c r="H6" s="54"/>
      <c r="I6" s="54"/>
    </row>
    <row r="8" spans="2:7" ht="15" customHeight="1">
      <c r="B8" s="73" t="s">
        <v>48</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64">
        <v>26762</v>
      </c>
      <c r="C10" s="64">
        <v>25188</v>
      </c>
      <c r="D10" s="19">
        <f>B10+C10</f>
        <v>51950</v>
      </c>
      <c r="E10" s="15"/>
      <c r="F10" s="15"/>
      <c r="G10" s="28">
        <f>E10+F10</f>
        <v>0</v>
      </c>
    </row>
    <row r="11" spans="1:7" ht="15.75">
      <c r="A11" s="14" t="s">
        <v>2</v>
      </c>
      <c r="B11" s="64">
        <v>27120</v>
      </c>
      <c r="C11" s="64">
        <v>25880</v>
      </c>
      <c r="D11" s="19">
        <f aca="true" t="shared" si="0" ref="D11:D27">B11+C11</f>
        <v>53000</v>
      </c>
      <c r="E11" s="15"/>
      <c r="F11" s="15"/>
      <c r="G11" s="28">
        <f aca="true" t="shared" si="1" ref="G11:G28">E11+F11</f>
        <v>0</v>
      </c>
    </row>
    <row r="12" spans="1:7" ht="15.75">
      <c r="A12" s="14" t="s">
        <v>3</v>
      </c>
      <c r="B12" s="64">
        <v>34160</v>
      </c>
      <c r="C12" s="64">
        <v>32375</v>
      </c>
      <c r="D12" s="19">
        <f t="shared" si="0"/>
        <v>66535</v>
      </c>
      <c r="E12" s="15"/>
      <c r="F12" s="15"/>
      <c r="G12" s="28">
        <f t="shared" si="1"/>
        <v>0</v>
      </c>
    </row>
    <row r="13" spans="1:7" ht="15.75">
      <c r="A13" s="13" t="s">
        <v>4</v>
      </c>
      <c r="B13" s="64">
        <v>26084</v>
      </c>
      <c r="C13" s="64">
        <v>24918</v>
      </c>
      <c r="D13" s="19">
        <f t="shared" si="0"/>
        <v>51002</v>
      </c>
      <c r="E13" s="16">
        <f>B13</f>
        <v>26084</v>
      </c>
      <c r="F13" s="16">
        <f>C13</f>
        <v>24918</v>
      </c>
      <c r="G13" s="28">
        <f t="shared" si="1"/>
        <v>51002</v>
      </c>
    </row>
    <row r="14" spans="1:7" ht="15.75">
      <c r="A14" s="13" t="s">
        <v>5</v>
      </c>
      <c r="B14" s="64">
        <v>36342</v>
      </c>
      <c r="C14" s="64">
        <v>34034</v>
      </c>
      <c r="D14" s="19">
        <f t="shared" si="0"/>
        <v>70376</v>
      </c>
      <c r="E14" s="16">
        <f aca="true" t="shared" si="2" ref="E14:E22">B14</f>
        <v>36342</v>
      </c>
      <c r="F14" s="16">
        <f aca="true" t="shared" si="3" ref="F14:F22">C14</f>
        <v>34034</v>
      </c>
      <c r="G14" s="28">
        <f t="shared" si="1"/>
        <v>70376</v>
      </c>
    </row>
    <row r="15" spans="1:7" ht="15.75">
      <c r="A15" s="13" t="s">
        <v>6</v>
      </c>
      <c r="B15" s="64">
        <v>38153</v>
      </c>
      <c r="C15" s="64">
        <v>35504</v>
      </c>
      <c r="D15" s="19">
        <f t="shared" si="0"/>
        <v>73657</v>
      </c>
      <c r="E15" s="16">
        <f t="shared" si="2"/>
        <v>38153</v>
      </c>
      <c r="F15" s="16">
        <f t="shared" si="3"/>
        <v>35504</v>
      </c>
      <c r="G15" s="28">
        <f t="shared" si="1"/>
        <v>73657</v>
      </c>
    </row>
    <row r="16" spans="1:7" ht="15.75">
      <c r="A16" s="13" t="s">
        <v>7</v>
      </c>
      <c r="B16" s="64">
        <v>41056</v>
      </c>
      <c r="C16" s="64">
        <v>39451</v>
      </c>
      <c r="D16" s="19">
        <f t="shared" si="0"/>
        <v>80507</v>
      </c>
      <c r="E16" s="16">
        <f t="shared" si="2"/>
        <v>41056</v>
      </c>
      <c r="F16" s="16">
        <f t="shared" si="3"/>
        <v>39451</v>
      </c>
      <c r="G16" s="28">
        <f t="shared" si="1"/>
        <v>80507</v>
      </c>
    </row>
    <row r="17" spans="1:7" ht="15.75">
      <c r="A17" s="13" t="s">
        <v>8</v>
      </c>
      <c r="B17" s="64">
        <v>42560</v>
      </c>
      <c r="C17" s="64">
        <v>40420</v>
      </c>
      <c r="D17" s="19">
        <f t="shared" si="0"/>
        <v>82980</v>
      </c>
      <c r="E17" s="16">
        <f t="shared" si="2"/>
        <v>42560</v>
      </c>
      <c r="F17" s="16">
        <f t="shared" si="3"/>
        <v>40420</v>
      </c>
      <c r="G17" s="28">
        <f t="shared" si="1"/>
        <v>82980</v>
      </c>
    </row>
    <row r="18" spans="1:7" ht="15.75">
      <c r="A18" s="13" t="s">
        <v>9</v>
      </c>
      <c r="B18" s="64">
        <v>43675</v>
      </c>
      <c r="C18" s="64">
        <v>42607</v>
      </c>
      <c r="D18" s="19">
        <f t="shared" si="0"/>
        <v>86282</v>
      </c>
      <c r="E18" s="16">
        <f t="shared" si="2"/>
        <v>43675</v>
      </c>
      <c r="F18" s="16">
        <f t="shared" si="3"/>
        <v>42607</v>
      </c>
      <c r="G18" s="28">
        <f t="shared" si="1"/>
        <v>86282</v>
      </c>
    </row>
    <row r="19" spans="1:7" ht="15.75">
      <c r="A19" s="13" t="s">
        <v>10</v>
      </c>
      <c r="B19" s="64">
        <v>45070</v>
      </c>
      <c r="C19" s="64">
        <v>42850</v>
      </c>
      <c r="D19" s="19">
        <f t="shared" si="0"/>
        <v>87920</v>
      </c>
      <c r="E19" s="16">
        <f t="shared" si="2"/>
        <v>45070</v>
      </c>
      <c r="F19" s="16">
        <f t="shared" si="3"/>
        <v>42850</v>
      </c>
      <c r="G19" s="28">
        <f t="shared" si="1"/>
        <v>87920</v>
      </c>
    </row>
    <row r="20" spans="1:7" ht="15.75">
      <c r="A20" s="13" t="s">
        <v>11</v>
      </c>
      <c r="B20" s="64">
        <v>40254</v>
      </c>
      <c r="C20" s="64">
        <v>36940</v>
      </c>
      <c r="D20" s="19">
        <f t="shared" si="0"/>
        <v>77194</v>
      </c>
      <c r="E20" s="16">
        <f t="shared" si="2"/>
        <v>40254</v>
      </c>
      <c r="F20" s="16">
        <f t="shared" si="3"/>
        <v>36940</v>
      </c>
      <c r="G20" s="28">
        <f t="shared" si="1"/>
        <v>77194</v>
      </c>
    </row>
    <row r="21" spans="1:7" ht="15.75">
      <c r="A21" s="13" t="s">
        <v>12</v>
      </c>
      <c r="B21" s="64">
        <v>31551</v>
      </c>
      <c r="C21" s="64">
        <v>29312</v>
      </c>
      <c r="D21" s="19">
        <f t="shared" si="0"/>
        <v>60863</v>
      </c>
      <c r="E21" s="16">
        <f t="shared" si="2"/>
        <v>31551</v>
      </c>
      <c r="F21" s="16">
        <f t="shared" si="3"/>
        <v>29312</v>
      </c>
      <c r="G21" s="28">
        <f t="shared" si="1"/>
        <v>60863</v>
      </c>
    </row>
    <row r="22" spans="1:7" ht="15.75">
      <c r="A22" s="13" t="s">
        <v>13</v>
      </c>
      <c r="B22" s="64">
        <v>26932</v>
      </c>
      <c r="C22" s="64">
        <v>27349</v>
      </c>
      <c r="D22" s="19">
        <f t="shared" si="0"/>
        <v>54281</v>
      </c>
      <c r="E22" s="16">
        <f t="shared" si="2"/>
        <v>26932</v>
      </c>
      <c r="F22" s="16">
        <f t="shared" si="3"/>
        <v>27349</v>
      </c>
      <c r="G22" s="28">
        <f t="shared" si="1"/>
        <v>54281</v>
      </c>
    </row>
    <row r="23" spans="1:7" ht="15.75">
      <c r="A23" s="13" t="s">
        <v>14</v>
      </c>
      <c r="B23" s="64">
        <v>24082</v>
      </c>
      <c r="C23" s="64">
        <v>26166</v>
      </c>
      <c r="D23" s="19">
        <f t="shared" si="0"/>
        <v>50248</v>
      </c>
      <c r="E23" s="15"/>
      <c r="F23" s="15"/>
      <c r="G23" s="28">
        <f t="shared" si="1"/>
        <v>0</v>
      </c>
    </row>
    <row r="24" spans="1:7" ht="15.75">
      <c r="A24" s="13" t="s">
        <v>15</v>
      </c>
      <c r="B24" s="64">
        <v>21199</v>
      </c>
      <c r="C24" s="64">
        <v>25457</v>
      </c>
      <c r="D24" s="19">
        <f t="shared" si="0"/>
        <v>46656</v>
      </c>
      <c r="E24" s="15"/>
      <c r="F24" s="15"/>
      <c r="G24" s="28">
        <f t="shared" si="1"/>
        <v>0</v>
      </c>
    </row>
    <row r="25" spans="1:7" ht="15.75">
      <c r="A25" s="13" t="s">
        <v>16</v>
      </c>
      <c r="B25" s="64">
        <v>21972</v>
      </c>
      <c r="C25" s="64">
        <v>28927</v>
      </c>
      <c r="D25" s="19">
        <f t="shared" si="0"/>
        <v>50899</v>
      </c>
      <c r="E25" s="15"/>
      <c r="F25" s="15"/>
      <c r="G25" s="28">
        <f t="shared" si="1"/>
        <v>0</v>
      </c>
    </row>
    <row r="26" spans="1:7" ht="15.75">
      <c r="A26" s="13" t="s">
        <v>17</v>
      </c>
      <c r="B26" s="64">
        <v>14329</v>
      </c>
      <c r="C26" s="64">
        <v>21904</v>
      </c>
      <c r="D26" s="19">
        <f t="shared" si="0"/>
        <v>36233</v>
      </c>
      <c r="E26" s="15"/>
      <c r="F26" s="15"/>
      <c r="G26" s="28">
        <f t="shared" si="1"/>
        <v>0</v>
      </c>
    </row>
    <row r="27" spans="1:7" ht="15.75">
      <c r="A27" s="13" t="s">
        <v>18</v>
      </c>
      <c r="B27" s="64">
        <v>9563</v>
      </c>
      <c r="C27" s="64">
        <v>19221</v>
      </c>
      <c r="D27" s="19">
        <f t="shared" si="0"/>
        <v>28784</v>
      </c>
      <c r="E27" s="15"/>
      <c r="F27" s="15"/>
      <c r="G27" s="28">
        <f t="shared" si="1"/>
        <v>0</v>
      </c>
    </row>
    <row r="28" spans="1:7" ht="15.75">
      <c r="A28" s="13" t="s">
        <v>19</v>
      </c>
      <c r="B28" s="19">
        <f>SUM(B10:B27)</f>
        <v>550864</v>
      </c>
      <c r="C28" s="19">
        <f>SUM(C10:C27)</f>
        <v>558503</v>
      </c>
      <c r="D28" s="19">
        <f>SUM(D10:D27)</f>
        <v>1109367</v>
      </c>
      <c r="E28" s="19">
        <f>SUM(E10:E27)</f>
        <v>371677</v>
      </c>
      <c r="F28" s="19">
        <f>SUM(F10:F27)</f>
        <v>353385</v>
      </c>
      <c r="G28" s="28">
        <f t="shared" si="1"/>
        <v>725062</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75" customHeight="1">
      <c r="A43" s="60"/>
      <c r="B43" s="60"/>
      <c r="C43" s="60"/>
      <c r="D43" s="60"/>
      <c r="E43" s="62"/>
    </row>
    <row r="44" spans="1:5" ht="15.75" customHeight="1">
      <c r="A44" s="60"/>
      <c r="B44" s="60"/>
      <c r="C44" s="60"/>
      <c r="D44" s="60"/>
      <c r="E44" s="62"/>
    </row>
    <row r="45" spans="1:5" ht="14.25">
      <c r="A45" s="62"/>
      <c r="B45" s="62"/>
      <c r="C45" s="62"/>
      <c r="D45" s="62"/>
      <c r="E45" s="62"/>
    </row>
    <row r="46" spans="1:5" ht="14.25">
      <c r="A46" s="62"/>
      <c r="B46" s="62"/>
      <c r="C46" s="62"/>
      <c r="D46" s="62"/>
      <c r="E46" s="62"/>
    </row>
    <row r="47" spans="1:5" ht="14.25">
      <c r="A47" s="62"/>
      <c r="B47" s="62"/>
      <c r="C47" s="62"/>
      <c r="D47" s="62"/>
      <c r="E47" s="62"/>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4" customWidth="1"/>
    <col min="10" max="16384" width="11.421875" style="20" customWidth="1"/>
  </cols>
  <sheetData>
    <row r="1" ht="15.75">
      <c r="A1" s="46" t="s">
        <v>46</v>
      </c>
    </row>
    <row r="2" spans="1:9" s="48" customFormat="1" ht="15">
      <c r="A2" s="10"/>
      <c r="H2" s="54"/>
      <c r="I2" s="54"/>
    </row>
    <row r="3" spans="1:9" s="48" customFormat="1" ht="14.25">
      <c r="A3" s="66" t="s">
        <v>49</v>
      </c>
      <c r="B3" s="66"/>
      <c r="C3" s="66"/>
      <c r="D3" s="66"/>
      <c r="E3" s="66"/>
      <c r="F3" s="66"/>
      <c r="G3" s="66"/>
      <c r="H3" s="66"/>
      <c r="I3" s="66"/>
    </row>
    <row r="4" spans="1:9" s="48" customFormat="1" ht="14.25">
      <c r="A4" s="66"/>
      <c r="B4" s="66"/>
      <c r="C4" s="66"/>
      <c r="D4" s="66"/>
      <c r="E4" s="66"/>
      <c r="F4" s="66"/>
      <c r="G4" s="66"/>
      <c r="H4" s="66"/>
      <c r="I4" s="66"/>
    </row>
    <row r="5" spans="1:9" s="48" customFormat="1" ht="15">
      <c r="A5" s="10"/>
      <c r="H5" s="54"/>
      <c r="I5" s="54"/>
    </row>
    <row r="7" spans="2:7" ht="15">
      <c r="B7" s="73" t="s">
        <v>48</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4">
        <v>1273539</v>
      </c>
      <c r="C9" s="64">
        <v>1197021</v>
      </c>
      <c r="D9" s="21">
        <f>B9+C9</f>
        <v>2470560</v>
      </c>
      <c r="E9" s="15"/>
      <c r="F9" s="15"/>
      <c r="G9" s="28">
        <f>E9+F9</f>
        <v>0</v>
      </c>
    </row>
    <row r="10" spans="1:7" ht="15.75">
      <c r="A10" s="14" t="s">
        <v>2</v>
      </c>
      <c r="B10" s="64">
        <v>1208743</v>
      </c>
      <c r="C10" s="64">
        <v>1147612</v>
      </c>
      <c r="D10" s="21">
        <f aca="true" t="shared" si="0" ref="D10:D26">B10+C10</f>
        <v>2356355</v>
      </c>
      <c r="E10" s="15"/>
      <c r="F10" s="15"/>
      <c r="G10" s="28">
        <f aca="true" t="shared" si="1" ref="G10:G27">E10+F10</f>
        <v>0</v>
      </c>
    </row>
    <row r="11" spans="1:7" ht="15.75">
      <c r="A11" s="14" t="s">
        <v>3</v>
      </c>
      <c r="B11" s="64">
        <v>1346904</v>
      </c>
      <c r="C11" s="64">
        <v>1273044</v>
      </c>
      <c r="D11" s="21">
        <f t="shared" si="0"/>
        <v>2619948</v>
      </c>
      <c r="E11" s="15"/>
      <c r="F11" s="15"/>
      <c r="G11" s="28">
        <f t="shared" si="1"/>
        <v>0</v>
      </c>
    </row>
    <row r="12" spans="1:7" ht="15.75">
      <c r="A12" s="13" t="s">
        <v>4</v>
      </c>
      <c r="B12" s="64">
        <v>1193508</v>
      </c>
      <c r="C12" s="64">
        <v>1126639</v>
      </c>
      <c r="D12" s="21">
        <f t="shared" si="0"/>
        <v>2320147</v>
      </c>
      <c r="E12" s="16">
        <f>B12</f>
        <v>1193508</v>
      </c>
      <c r="F12" s="16">
        <f>C12</f>
        <v>1126639</v>
      </c>
      <c r="G12" s="28">
        <f t="shared" si="1"/>
        <v>2320147</v>
      </c>
    </row>
    <row r="13" spans="1:7" ht="15.75">
      <c r="A13" s="13" t="s">
        <v>5</v>
      </c>
      <c r="B13" s="64">
        <v>1078132</v>
      </c>
      <c r="C13" s="64">
        <v>1048198</v>
      </c>
      <c r="D13" s="21">
        <f t="shared" si="0"/>
        <v>2126330</v>
      </c>
      <c r="E13" s="16">
        <f aca="true" t="shared" si="2" ref="E13:E21">B13</f>
        <v>1078132</v>
      </c>
      <c r="F13" s="16">
        <f aca="true" t="shared" si="3" ref="F13:F21">C13</f>
        <v>1048198</v>
      </c>
      <c r="G13" s="28">
        <f t="shared" si="1"/>
        <v>2126330</v>
      </c>
    </row>
    <row r="14" spans="1:7" ht="15.75">
      <c r="A14" s="13" t="s">
        <v>6</v>
      </c>
      <c r="B14" s="64">
        <v>1662639</v>
      </c>
      <c r="C14" s="64">
        <v>1611628</v>
      </c>
      <c r="D14" s="21">
        <f t="shared" si="0"/>
        <v>3274267</v>
      </c>
      <c r="E14" s="16">
        <f t="shared" si="2"/>
        <v>1662639</v>
      </c>
      <c r="F14" s="16">
        <f t="shared" si="3"/>
        <v>1611628</v>
      </c>
      <c r="G14" s="28">
        <f t="shared" si="1"/>
        <v>3274267</v>
      </c>
    </row>
    <row r="15" spans="1:7" ht="15.75">
      <c r="A15" s="13" t="s">
        <v>7</v>
      </c>
      <c r="B15" s="64">
        <v>2088902</v>
      </c>
      <c r="C15" s="64">
        <v>1970510</v>
      </c>
      <c r="D15" s="21">
        <f t="shared" si="0"/>
        <v>4059412</v>
      </c>
      <c r="E15" s="16">
        <f t="shared" si="2"/>
        <v>2088902</v>
      </c>
      <c r="F15" s="16">
        <f t="shared" si="3"/>
        <v>1970510</v>
      </c>
      <c r="G15" s="28">
        <f t="shared" si="1"/>
        <v>4059412</v>
      </c>
    </row>
    <row r="16" spans="1:7" ht="15.75">
      <c r="A16" s="13" t="s">
        <v>8</v>
      </c>
      <c r="B16" s="64">
        <v>2112291</v>
      </c>
      <c r="C16" s="64">
        <v>1983502</v>
      </c>
      <c r="D16" s="21">
        <f t="shared" si="0"/>
        <v>4095793</v>
      </c>
      <c r="E16" s="16">
        <f t="shared" si="2"/>
        <v>2112291</v>
      </c>
      <c r="F16" s="16">
        <f t="shared" si="3"/>
        <v>1983502</v>
      </c>
      <c r="G16" s="28">
        <f t="shared" si="1"/>
        <v>4095793</v>
      </c>
    </row>
    <row r="17" spans="1:7" ht="15.75">
      <c r="A17" s="13" t="s">
        <v>9</v>
      </c>
      <c r="B17" s="64">
        <v>1967008</v>
      </c>
      <c r="C17" s="64">
        <v>1886437</v>
      </c>
      <c r="D17" s="21">
        <f t="shared" si="0"/>
        <v>3853445</v>
      </c>
      <c r="E17" s="16">
        <f t="shared" si="2"/>
        <v>1967008</v>
      </c>
      <c r="F17" s="16">
        <f t="shared" si="3"/>
        <v>1886437</v>
      </c>
      <c r="G17" s="28">
        <f t="shared" si="1"/>
        <v>3853445</v>
      </c>
    </row>
    <row r="18" spans="1:7" ht="15.75">
      <c r="A18" s="13" t="s">
        <v>10</v>
      </c>
      <c r="B18" s="64">
        <v>1801840</v>
      </c>
      <c r="C18" s="64">
        <v>1778681</v>
      </c>
      <c r="D18" s="21">
        <f t="shared" si="0"/>
        <v>3580521</v>
      </c>
      <c r="E18" s="16">
        <f t="shared" si="2"/>
        <v>1801840</v>
      </c>
      <c r="F18" s="16">
        <f t="shared" si="3"/>
        <v>1778681</v>
      </c>
      <c r="G18" s="28">
        <f t="shared" si="1"/>
        <v>3580521</v>
      </c>
    </row>
    <row r="19" spans="1:7" ht="15.75">
      <c r="A19" s="13" t="s">
        <v>11</v>
      </c>
      <c r="B19" s="64">
        <v>1587776</v>
      </c>
      <c r="C19" s="64">
        <v>1603658</v>
      </c>
      <c r="D19" s="21">
        <f t="shared" si="0"/>
        <v>3191434</v>
      </c>
      <c r="E19" s="16">
        <f t="shared" si="2"/>
        <v>1587776</v>
      </c>
      <c r="F19" s="16">
        <f t="shared" si="3"/>
        <v>1603658</v>
      </c>
      <c r="G19" s="28">
        <f t="shared" si="1"/>
        <v>3191434</v>
      </c>
    </row>
    <row r="20" spans="1:7" ht="15.75">
      <c r="A20" s="13" t="s">
        <v>12</v>
      </c>
      <c r="B20" s="64">
        <v>1317232</v>
      </c>
      <c r="C20" s="64">
        <v>1360582</v>
      </c>
      <c r="D20" s="21">
        <f t="shared" si="0"/>
        <v>2677814</v>
      </c>
      <c r="E20" s="16">
        <f t="shared" si="2"/>
        <v>1317232</v>
      </c>
      <c r="F20" s="16">
        <f t="shared" si="3"/>
        <v>1360582</v>
      </c>
      <c r="G20" s="28">
        <f t="shared" si="1"/>
        <v>2677814</v>
      </c>
    </row>
    <row r="21" spans="1:7" ht="15.75">
      <c r="A21" s="13" t="s">
        <v>13</v>
      </c>
      <c r="B21" s="64">
        <v>1195059</v>
      </c>
      <c r="C21" s="64">
        <v>1275852</v>
      </c>
      <c r="D21" s="21">
        <f t="shared" si="0"/>
        <v>2470911</v>
      </c>
      <c r="E21" s="16">
        <f t="shared" si="2"/>
        <v>1195059</v>
      </c>
      <c r="F21" s="16">
        <f t="shared" si="3"/>
        <v>1275852</v>
      </c>
      <c r="G21" s="28">
        <f t="shared" si="1"/>
        <v>2470911</v>
      </c>
    </row>
    <row r="22" spans="1:7" ht="15.75">
      <c r="A22" s="13" t="s">
        <v>14</v>
      </c>
      <c r="B22" s="64">
        <v>1013458</v>
      </c>
      <c r="C22" s="64">
        <v>1119276</v>
      </c>
      <c r="D22" s="21">
        <f t="shared" si="0"/>
        <v>2132734</v>
      </c>
      <c r="E22" s="15"/>
      <c r="F22" s="15"/>
      <c r="G22" s="28">
        <f t="shared" si="1"/>
        <v>0</v>
      </c>
    </row>
    <row r="23" spans="1:7" ht="15.75">
      <c r="A23" s="13" t="s">
        <v>15</v>
      </c>
      <c r="B23" s="64">
        <v>817643</v>
      </c>
      <c r="C23" s="64">
        <v>976497</v>
      </c>
      <c r="D23" s="21">
        <f t="shared" si="0"/>
        <v>1794140</v>
      </c>
      <c r="E23" s="15"/>
      <c r="F23" s="15"/>
      <c r="G23" s="28">
        <f t="shared" si="1"/>
        <v>0</v>
      </c>
    </row>
    <row r="24" spans="1:7" ht="15.75">
      <c r="A24" s="13" t="s">
        <v>16</v>
      </c>
      <c r="B24" s="64">
        <v>760014</v>
      </c>
      <c r="C24" s="64">
        <v>1002575</v>
      </c>
      <c r="D24" s="21">
        <f t="shared" si="0"/>
        <v>1762589</v>
      </c>
      <c r="E24" s="15"/>
      <c r="F24" s="15"/>
      <c r="G24" s="28">
        <f t="shared" si="1"/>
        <v>0</v>
      </c>
    </row>
    <row r="25" spans="1:7" ht="15.75">
      <c r="A25" s="13" t="s">
        <v>17</v>
      </c>
      <c r="B25" s="64">
        <v>579472</v>
      </c>
      <c r="C25" s="64">
        <v>918146</v>
      </c>
      <c r="D25" s="21">
        <f t="shared" si="0"/>
        <v>1497618</v>
      </c>
      <c r="E25" s="15"/>
      <c r="F25" s="15"/>
      <c r="G25" s="28">
        <f t="shared" si="1"/>
        <v>0</v>
      </c>
    </row>
    <row r="26" spans="1:7" ht="15.75">
      <c r="A26" s="13" t="s">
        <v>18</v>
      </c>
      <c r="B26" s="65">
        <v>279027</v>
      </c>
      <c r="C26" s="65">
        <v>627449</v>
      </c>
      <c r="D26" s="21">
        <f t="shared" si="0"/>
        <v>906476</v>
      </c>
      <c r="E26" s="15"/>
      <c r="F26" s="15"/>
      <c r="G26" s="28">
        <f t="shared" si="1"/>
        <v>0</v>
      </c>
    </row>
    <row r="27" spans="1:7" ht="15.75">
      <c r="A27" s="13" t="s">
        <v>19</v>
      </c>
      <c r="B27" s="21">
        <f>SUM(B9:B26)</f>
        <v>23283187</v>
      </c>
      <c r="C27" s="21">
        <f>SUM(C9:C26)</f>
        <v>23907307</v>
      </c>
      <c r="D27" s="21">
        <f>SUM(D9:D26)</f>
        <v>47190494</v>
      </c>
      <c r="E27" s="21">
        <f>SUM(E9:E26)</f>
        <v>16004387</v>
      </c>
      <c r="F27" s="21">
        <f>SUM(F9:F26)</f>
        <v>15645687</v>
      </c>
      <c r="G27" s="28">
        <f t="shared" si="1"/>
        <v>31650074</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
      <c r="A43" s="61"/>
      <c r="B43" s="61"/>
      <c r="C43" s="61"/>
      <c r="D43" s="61"/>
      <c r="E43" s="62"/>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8980</v>
      </c>
      <c r="C13" s="16">
        <f>'PEEA Badajoz Ciudad'!E27</f>
        <v>49582</v>
      </c>
      <c r="D13" s="49">
        <f>B13/C13</f>
        <v>0.18111411399298133</v>
      </c>
      <c r="E13" s="16">
        <v>10687</v>
      </c>
      <c r="F13" s="16">
        <f>'PEEA Badajoz Ciudad'!F27</f>
        <v>52250</v>
      </c>
      <c r="G13" s="49">
        <f>E13/F13</f>
        <v>0.20453588516746413</v>
      </c>
      <c r="H13" s="16">
        <f>B13+E13</f>
        <v>19667</v>
      </c>
      <c r="I13" s="16">
        <f>'PEEA Badajoz Ciudad'!G27</f>
        <v>101832</v>
      </c>
      <c r="J13" s="49">
        <f>H13/I13</f>
        <v>0.1931318249666117</v>
      </c>
      <c r="K13" s="49">
        <f>H13/'PEEA Badajoz Ciudad'!D27</f>
        <v>0.13197203135065494</v>
      </c>
      <c r="L13" s="44"/>
      <c r="M13" s="44"/>
    </row>
    <row r="14" spans="1:13" ht="15">
      <c r="A14" s="13" t="s">
        <v>25</v>
      </c>
      <c r="B14" s="16">
        <v>39555</v>
      </c>
      <c r="C14" s="16">
        <f>'PEEA Provincia Badajoz'!E28</f>
        <v>233425</v>
      </c>
      <c r="D14" s="49">
        <f>B14/C14</f>
        <v>0.16945485702045626</v>
      </c>
      <c r="E14" s="16">
        <v>51550</v>
      </c>
      <c r="F14" s="16">
        <f>'PEEA Provincia Badajoz'!F28</f>
        <v>223317</v>
      </c>
      <c r="G14" s="49">
        <f>E14/F14</f>
        <v>0.23083777768821898</v>
      </c>
      <c r="H14" s="16">
        <f>E14+B14</f>
        <v>91105</v>
      </c>
      <c r="I14" s="16">
        <f>'PEEA Provincia Badajoz'!G28</f>
        <v>456742</v>
      </c>
      <c r="J14" s="49">
        <f>H14/I14</f>
        <v>0.1994670952091115</v>
      </c>
      <c r="K14" s="49">
        <f>H14/'PEEA Provincia Badajoz'!D28</f>
        <v>0.13129016127196036</v>
      </c>
      <c r="L14" s="44"/>
      <c r="M14" s="44"/>
    </row>
    <row r="15" spans="1:13" ht="15">
      <c r="A15" s="13" t="s">
        <v>26</v>
      </c>
      <c r="B15" s="16">
        <v>23457</v>
      </c>
      <c r="C15" s="16">
        <f>'PEEA Provincia Cáceres'!E27</f>
        <v>138252</v>
      </c>
      <c r="D15" s="49">
        <f>B15/C15</f>
        <v>0.16966843155976044</v>
      </c>
      <c r="E15" s="16">
        <v>24431</v>
      </c>
      <c r="F15" s="16">
        <f>'PEEA Provincia Cáceres'!F27</f>
        <v>130068</v>
      </c>
      <c r="G15" s="49">
        <f>E15/F15</f>
        <v>0.18783251837500384</v>
      </c>
      <c r="H15" s="16">
        <f>E15+B15</f>
        <v>47888</v>
      </c>
      <c r="I15" s="16">
        <f>'PEEA Provincia Cáceres'!G27</f>
        <v>268320</v>
      </c>
      <c r="J15" s="49">
        <f>H15/I15</f>
        <v>0.17847346451997614</v>
      </c>
      <c r="K15" s="49">
        <f>H15/'PEEA Provincia Cáceres'!D27</f>
        <v>0.11526889174525691</v>
      </c>
      <c r="L15" s="44"/>
      <c r="M15" s="44"/>
    </row>
    <row r="16" spans="1:13" ht="15">
      <c r="A16" s="13" t="s">
        <v>27</v>
      </c>
      <c r="B16" s="16">
        <v>63012</v>
      </c>
      <c r="C16" s="16">
        <f>'PEEA Extremadura'!E28</f>
        <v>371677</v>
      </c>
      <c r="D16" s="49">
        <f>B16/C16</f>
        <v>0.16953429994323027</v>
      </c>
      <c r="E16" s="16">
        <v>75981</v>
      </c>
      <c r="F16" s="16">
        <f>'PEEA Extremadura'!F28</f>
        <v>353385</v>
      </c>
      <c r="G16" s="49">
        <f>E16/F16</f>
        <v>0.21500912602402478</v>
      </c>
      <c r="H16" s="16">
        <f>E16+B16</f>
        <v>138993</v>
      </c>
      <c r="I16" s="16">
        <f>'PEEA Extremadura'!G28</f>
        <v>725062</v>
      </c>
      <c r="J16" s="49">
        <f>H16/I16</f>
        <v>0.1916980892668489</v>
      </c>
      <c r="K16" s="49">
        <f>H16/'PEEA Extremadura'!D28</f>
        <v>0.12529036829110654</v>
      </c>
      <c r="L16" s="44"/>
      <c r="M16" s="44"/>
    </row>
    <row r="17" spans="1:13" ht="15">
      <c r="A17" s="13" t="s">
        <v>28</v>
      </c>
      <c r="B17" s="16">
        <v>2371782</v>
      </c>
      <c r="C17" s="16">
        <f>'PEEA España'!E27</f>
        <v>16004387</v>
      </c>
      <c r="D17" s="49">
        <f>B17/C17</f>
        <v>0.1481957415801055</v>
      </c>
      <c r="E17" s="16">
        <v>2379085</v>
      </c>
      <c r="F17" s="16">
        <f>'PEEA España'!F27</f>
        <v>15645687</v>
      </c>
      <c r="G17" s="49">
        <f>E17/F17</f>
        <v>0.1520601172706574</v>
      </c>
      <c r="H17" s="16">
        <f>E17+B17</f>
        <v>4750867</v>
      </c>
      <c r="I17" s="16">
        <f>'PEEA España'!G27</f>
        <v>31650074</v>
      </c>
      <c r="J17" s="49">
        <f>H17/I17</f>
        <v>0.15010603134766762</v>
      </c>
      <c r="K17" s="49">
        <f>H17/'PEEA España'!D27</f>
        <v>0.100674237485202</v>
      </c>
      <c r="L17" s="44"/>
      <c r="M17" s="44"/>
    </row>
    <row r="21" spans="1:10" ht="15" customHeight="1">
      <c r="A21" s="66" t="s">
        <v>56</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57</v>
      </c>
      <c r="B24" s="69"/>
      <c r="C24" s="69"/>
      <c r="D24" s="69"/>
      <c r="E24" s="69"/>
      <c r="F24" s="69"/>
      <c r="G24" s="69"/>
      <c r="H24" s="69"/>
      <c r="I24" s="69"/>
      <c r="J24" s="69"/>
      <c r="K24" s="69"/>
      <c r="L24" s="69"/>
      <c r="M24" s="69"/>
    </row>
    <row r="25" spans="1:13" ht="15">
      <c r="A25" s="13"/>
      <c r="B25" s="13"/>
      <c r="C25" s="69" t="s">
        <v>31</v>
      </c>
      <c r="D25" s="69"/>
      <c r="E25" s="69"/>
      <c r="F25" s="50"/>
      <c r="G25" s="69" t="s">
        <v>32</v>
      </c>
      <c r="H25" s="69"/>
      <c r="I25" s="69"/>
      <c r="J25" s="50"/>
      <c r="K25" s="69" t="s">
        <v>33</v>
      </c>
      <c r="L25" s="69"/>
      <c r="M25" s="69"/>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134600</v>
      </c>
      <c r="C27" s="51">
        <v>46300</v>
      </c>
      <c r="D27" s="51">
        <f>B27+C27</f>
        <v>180900</v>
      </c>
      <c r="E27" s="52">
        <f>C27/D27</f>
        <v>0.25594250967385296</v>
      </c>
      <c r="F27" s="51">
        <v>87300</v>
      </c>
      <c r="G27" s="51">
        <v>508000</v>
      </c>
      <c r="H27" s="51">
        <f>F27+G27</f>
        <v>595300</v>
      </c>
      <c r="I27" s="52">
        <f>G27/H27</f>
        <v>0.8533512514698471</v>
      </c>
      <c r="J27" s="51">
        <f aca="true" t="shared" si="0" ref="J27:K30">B27+F27</f>
        <v>221900</v>
      </c>
      <c r="K27" s="16">
        <f t="shared" si="0"/>
        <v>554300</v>
      </c>
      <c r="L27" s="16">
        <f>J27+K27</f>
        <v>776200</v>
      </c>
      <c r="M27" s="49">
        <f>K27/L27</f>
        <v>0.714120072146354</v>
      </c>
    </row>
    <row r="28" spans="1:13" ht="15">
      <c r="A28" s="13" t="s">
        <v>26</v>
      </c>
      <c r="B28" s="16">
        <v>76300</v>
      </c>
      <c r="C28" s="51">
        <v>26000</v>
      </c>
      <c r="D28" s="51">
        <f>B28+C28</f>
        <v>102300</v>
      </c>
      <c r="E28" s="52">
        <f>C28/D28</f>
        <v>0.2541544477028348</v>
      </c>
      <c r="F28" s="51">
        <v>54600</v>
      </c>
      <c r="G28" s="51">
        <v>18200</v>
      </c>
      <c r="H28" s="51">
        <f>F28+G28</f>
        <v>72800</v>
      </c>
      <c r="I28" s="52">
        <f>G28/H28</f>
        <v>0.25</v>
      </c>
      <c r="J28" s="51">
        <f t="shared" si="0"/>
        <v>130900</v>
      </c>
      <c r="K28" s="16">
        <f t="shared" si="0"/>
        <v>44200</v>
      </c>
      <c r="L28" s="16">
        <f>J28+K28</f>
        <v>175100</v>
      </c>
      <c r="M28" s="49">
        <f>K28/L28</f>
        <v>0.2524271844660194</v>
      </c>
    </row>
    <row r="29" spans="1:13" ht="15">
      <c r="A29" s="13" t="s">
        <v>27</v>
      </c>
      <c r="B29" s="16">
        <v>210900</v>
      </c>
      <c r="C29" s="51">
        <v>72300</v>
      </c>
      <c r="D29" s="51">
        <f>B29+C29</f>
        <v>283200</v>
      </c>
      <c r="E29" s="52">
        <f>C29/D29</f>
        <v>0.2552966101694915</v>
      </c>
      <c r="F29" s="51">
        <v>141900</v>
      </c>
      <c r="G29" s="51">
        <v>69000</v>
      </c>
      <c r="H29" s="51">
        <f>F29+G29</f>
        <v>210900</v>
      </c>
      <c r="I29" s="52">
        <f>G29/H29</f>
        <v>0.32716927453769556</v>
      </c>
      <c r="J29" s="51">
        <f t="shared" si="0"/>
        <v>352800</v>
      </c>
      <c r="K29" s="16">
        <f t="shared" si="0"/>
        <v>141300</v>
      </c>
      <c r="L29" s="16">
        <f>J29+K29</f>
        <v>494100</v>
      </c>
      <c r="M29" s="49">
        <f>K29/L29</f>
        <v>0.2859744990892532</v>
      </c>
    </row>
    <row r="30" spans="1:13" ht="15">
      <c r="A30" s="13" t="s">
        <v>28</v>
      </c>
      <c r="B30" s="16">
        <v>9805600</v>
      </c>
      <c r="C30" s="51">
        <v>2840100</v>
      </c>
      <c r="D30" s="51">
        <f>B30+C30</f>
        <v>12645700</v>
      </c>
      <c r="E30" s="52">
        <f>C30/D30</f>
        <v>0.22459017689807603</v>
      </c>
      <c r="F30" s="51">
        <v>8001900</v>
      </c>
      <c r="G30" s="51">
        <v>2433600</v>
      </c>
      <c r="H30" s="51">
        <f>F30+G30</f>
        <v>10435500</v>
      </c>
      <c r="I30" s="52">
        <f>G30/H30</f>
        <v>0.23320396722725312</v>
      </c>
      <c r="J30" s="51">
        <f t="shared" si="0"/>
        <v>17807500</v>
      </c>
      <c r="K30" s="16">
        <f t="shared" si="0"/>
        <v>5273700</v>
      </c>
      <c r="L30" s="16">
        <f>J30+K30</f>
        <v>23081200</v>
      </c>
      <c r="M30" s="49">
        <f>K30/L30</f>
        <v>0.22848465417742578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2013-01-22T10:17:01Z</dcterms:modified>
  <cp:category/>
  <cp:version/>
  <cp:contentType/>
  <cp:contentStatus/>
</cp:coreProperties>
</file>