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3695" windowHeight="6045" firstSheet="1" activeTab="2"/>
  </bookViews>
  <sheets>
    <sheet name="Contratadas Sexo-Edad" sheetId="1" r:id="rId1"/>
    <sheet name="Contratos Nivel de Compromiso" sheetId="2" r:id="rId2"/>
    <sheet name="Contratos Edad-Sexo" sheetId="3" r:id="rId3"/>
    <sheet name="Formación Programada" sheetId="4" r:id="rId4"/>
    <sheet name="Formación Realizada" sheetId="5" r:id="rId5"/>
  </sheets>
  <definedNames/>
  <calcPr fullCalcOnLoad="1"/>
</workbook>
</file>

<file path=xl/sharedStrings.xml><?xml version="1.0" encoding="utf-8"?>
<sst xmlns="http://schemas.openxmlformats.org/spreadsheetml/2006/main" count="129" uniqueCount="96">
  <si>
    <t>% de varones del total de contrataciones</t>
  </si>
  <si>
    <t>Mujeres</t>
  </si>
  <si>
    <t>% de mujeres del total de contrataciones</t>
  </si>
  <si>
    <t>Total</t>
  </si>
  <si>
    <t>Varones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</si>
  <si>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</si>
  <si>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</si>
  <si>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</si>
  <si>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</si>
  <si>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</si>
  <si>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</si>
  <si>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</si>
  <si>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</si>
  <si>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</si>
  <si>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60-65</t>
  </si>
  <si>
    <t>TOTAL</t>
  </si>
  <si>
    <t>VARONES</t>
  </si>
  <si>
    <t>MUJERES</t>
  </si>
  <si>
    <t xml:space="preserve">Nº DE PERSONAS CONTRATADAS </t>
  </si>
  <si>
    <t>FUENTE: Jefatura del Área de Reclutamiento de la Subdelegación de Defensa en Badajoz</t>
  </si>
  <si>
    <t>Nivel de Compromiso</t>
  </si>
  <si>
    <t>Nº de Contrataciones</t>
  </si>
  <si>
    <t>Nº de Personas Contratadas</t>
  </si>
  <si>
    <t xml:space="preserve">Diferencia Contratos - Personas Contratadas </t>
  </si>
  <si>
    <t>Militares de Carrera (oficiales y Suboficiales)</t>
  </si>
  <si>
    <t>Militares de Complemento</t>
  </si>
  <si>
    <t>MTM Compromiso Temporal</t>
  </si>
  <si>
    <t>MTM Larga Duración</t>
  </si>
  <si>
    <t>MTM Permanente</t>
  </si>
  <si>
    <t>Personal Civil Funcionario</t>
  </si>
  <si>
    <t>Personal Civil Laboral</t>
  </si>
  <si>
    <t>60 - 65</t>
  </si>
  <si>
    <t>55 - 59</t>
  </si>
  <si>
    <t>16 - 19</t>
  </si>
  <si>
    <t>20 - 24</t>
  </si>
  <si>
    <t>25 - 29</t>
  </si>
  <si>
    <t>30 - 34</t>
  </si>
  <si>
    <t>35 - 39</t>
  </si>
  <si>
    <t>40 - 44</t>
  </si>
  <si>
    <t>45 - 49</t>
  </si>
  <si>
    <t>50 - 54</t>
  </si>
  <si>
    <t>Varones 16 - 19</t>
  </si>
  <si>
    <t>Mujeres 16 - 19</t>
  </si>
  <si>
    <t>Total 16 - 19</t>
  </si>
  <si>
    <t xml:space="preserve">Varones 20 - 24 </t>
  </si>
  <si>
    <t xml:space="preserve">Mujeres 20 - 24 </t>
  </si>
  <si>
    <t>Total 20 - 24</t>
  </si>
  <si>
    <t xml:space="preserve">Varones 25 - 29 </t>
  </si>
  <si>
    <t xml:space="preserve">Mujeres 25 - 29 </t>
  </si>
  <si>
    <t>Total 25 - 29</t>
  </si>
  <si>
    <t>Varones 30 - 34</t>
  </si>
  <si>
    <t>Mujeres 30 - 34</t>
  </si>
  <si>
    <t xml:space="preserve">Total 30 - 34 </t>
  </si>
  <si>
    <t>Varones 34 - 39</t>
  </si>
  <si>
    <t>Mujeres 34 - 39</t>
  </si>
  <si>
    <t>Total 35 - 39</t>
  </si>
  <si>
    <t>Varones 40 - 44</t>
  </si>
  <si>
    <t>Mujeres 40 - 44</t>
  </si>
  <si>
    <t>Total 40 - 44</t>
  </si>
  <si>
    <t>Varones 45 - 49</t>
  </si>
  <si>
    <t>Mujeres 45 - 49</t>
  </si>
  <si>
    <t xml:space="preserve">Total 45 - 49 </t>
  </si>
  <si>
    <t>Varones 50 - 54</t>
  </si>
  <si>
    <t>Mujeres 50 - 54</t>
  </si>
  <si>
    <t>Total 50 - 54</t>
  </si>
  <si>
    <t>Varones 55 - 59</t>
  </si>
  <si>
    <t>Mujeres 55 - 59</t>
  </si>
  <si>
    <t>Total 55 - 59</t>
  </si>
  <si>
    <t>Varones 60 - 65</t>
  </si>
  <si>
    <t>Mujeres 60 - 65</t>
  </si>
  <si>
    <t>Total 60 - 65</t>
  </si>
  <si>
    <t>ACCIONES PROGRAMADAS</t>
  </si>
  <si>
    <t>Acción formativa</t>
  </si>
  <si>
    <t xml:space="preserve">Entidad </t>
  </si>
  <si>
    <t>Duración</t>
  </si>
  <si>
    <t>Formación Teórica</t>
  </si>
  <si>
    <t>Formación Práctica</t>
  </si>
  <si>
    <t>Práctica laboral</t>
  </si>
  <si>
    <t>Nº de Beneficiarios</t>
  </si>
  <si>
    <t>Horas Becadas</t>
  </si>
  <si>
    <t>Horas no becadas</t>
  </si>
  <si>
    <t>No información</t>
  </si>
  <si>
    <t>Acción Formativa</t>
  </si>
  <si>
    <t>Nº de Beneficiarios de la acción</t>
  </si>
  <si>
    <t>Inserción Bruta</t>
  </si>
  <si>
    <t>Inserción Neta</t>
  </si>
  <si>
    <t>Gestión admin. On Line</t>
  </si>
  <si>
    <t>SEXPE</t>
  </si>
  <si>
    <t>Form.Op.Construcción.OnLine</t>
  </si>
  <si>
    <t>Gestión Ofimática.OnLine</t>
  </si>
  <si>
    <t>Inglés.At.Público.OnLine</t>
  </si>
  <si>
    <t>Camión Pesado</t>
  </si>
  <si>
    <t>Socorrismo acuático</t>
  </si>
  <si>
    <t>Acceso a permanente</t>
  </si>
  <si>
    <t>Título de Técnico Militar</t>
  </si>
  <si>
    <t>SEPTIEMBRE / 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</si>
</sst>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3" fillId="33" borderId="10" xfId="51" applyNumberFormat="1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6" fillId="0" borderId="14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0125"/>
          <c:w val="0.784"/>
          <c:h val="0.9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'Contratadas Sexo-Edad'!$B$8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'Contratadas Sexo-Edad'!$A$9:$A$18</c:f>
              <c:strCache/>
            </c:strRef>
          </c:cat>
          <c:val>
            <c:numRef>
              <c:f>'Contratadas Sexo-Edad'!$B$9:$B$18</c:f>
              <c:numCache/>
            </c:numRef>
          </c:val>
        </c:ser>
        <c:ser>
          <c:idx val="1"/>
          <c:order val="1"/>
          <c:tx>
            <c:strRef>
              <c:f>'Contratadas Sexo-Edad'!$D$8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'Contratadas Sexo-Edad'!$A$9:$A$18</c:f>
              <c:strCache/>
            </c:strRef>
          </c:cat>
          <c:val>
            <c:numRef>
              <c:f>'Contratadas Sexo-Edad'!$D$9:$D$18</c:f>
              <c:numCache/>
            </c:numRef>
          </c:val>
        </c:ser>
        <c:overlap val="100"/>
        <c:gapWidth val="50"/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41025"/>
          <c:w val="0.105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099"/>
          <c:w val="0.5135"/>
          <c:h val="0.798"/>
        </c:manualLayout>
      </c:layout>
      <c:pie3DChart>
        <c:varyColors val="1"/>
        <c:ser>
          <c:idx val="0"/>
          <c:order val="0"/>
          <c:tx>
            <c:strRef>
              <c:f>'Contratos Nivel de Compromiso'!$C$5</c:f>
              <c:strCache>
                <c:ptCount val="1"/>
                <c:pt idx="0">
                  <c:v>Nº de Personas Contratadas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'Contratos Nivel de Compromiso'!$A$6:$A$12</c:f>
              <c:strCache/>
            </c:strRef>
          </c:cat>
          <c:val>
            <c:numRef>
              <c:f>'Contratos Nivel de Compromiso'!$C$6:$C$12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0645"/>
          <c:w val="0.34175"/>
          <c:h val="0.86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025"/>
          <c:w val="0.74375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'Contratos Edad-Sexo'!$A$7</c:f>
              <c:strCache>
                <c:ptCount val="1"/>
                <c:pt idx="0">
                  <c:v>Militares de Carrera (oficiales y Suboficiales)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('Contratos Edad-Sexo'!$D$6,'Contratos Edad-Sexo'!$G$6,'Contratos Edad-Sexo'!$J$6,'Contratos Edad-Sexo'!$M$6,'Contratos Edad-Sexo'!$P$6,'Contratos Edad-Sexo'!$S$6,'Contratos Edad-Sexo'!$V$6,'Contratos Edad-Sexo'!$Y$6,'Contratos Edad-Sexo'!$AB$6,'Contratos Edad-Sexo'!$AE$6)</c:f>
              <c:strCache/>
            </c:strRef>
          </c:cat>
          <c:val>
            <c:numRef>
              <c:f>('Contratos Edad-Sexo'!$D$7,'Contratos Edad-Sexo'!$G$7,'Contratos Edad-Sexo'!$J$7,'Contratos Edad-Sexo'!$M$7,'Contratos Edad-Sexo'!$P$7,'Contratos Edad-Sexo'!$S$7,'Contratos Edad-Sexo'!$V$7,'Contratos Edad-Sexo'!$Y$7,'Contratos Edad-Sexo'!$AB$7,'Contratos Edad-Sexo'!$AE$7)</c:f>
              <c:numCache/>
            </c:numRef>
          </c:val>
          <c:smooth val="0"/>
        </c:ser>
        <c:ser>
          <c:idx val="1"/>
          <c:order val="1"/>
          <c:tx>
            <c:strRef>
              <c:f>'Contratos Edad-Sexo'!$A$8</c:f>
              <c:strCache>
                <c:ptCount val="1"/>
                <c:pt idx="0">
                  <c:v>Militares de Complemento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('Contratos Edad-Sexo'!$D$6,'Contratos Edad-Sexo'!$G$6,'Contratos Edad-Sexo'!$J$6,'Contratos Edad-Sexo'!$M$6,'Contratos Edad-Sexo'!$P$6,'Contratos Edad-Sexo'!$S$6,'Contratos Edad-Sexo'!$V$6,'Contratos Edad-Sexo'!$Y$6,'Contratos Edad-Sexo'!$AB$6,'Contratos Edad-Sexo'!$AE$6)</c:f>
              <c:strCache/>
            </c:strRef>
          </c:cat>
          <c:val>
            <c:numRef>
              <c:f>('Contratos Edad-Sexo'!$D$8,'Contratos Edad-Sexo'!$G$8,'Contratos Edad-Sexo'!$J$8,'Contratos Edad-Sexo'!$M$8,'Contratos Edad-Sexo'!$P$8,'Contratos Edad-Sexo'!$S$8,'Contratos Edad-Sexo'!$V$8,'Contratos Edad-Sexo'!$Y$8,'Contratos Edad-Sexo'!$AB$8,'Contratos Edad-Sexo'!$AE$8)</c:f>
              <c:numCache/>
            </c:numRef>
          </c:val>
          <c:smooth val="0"/>
        </c:ser>
        <c:ser>
          <c:idx val="2"/>
          <c:order val="2"/>
          <c:tx>
            <c:strRef>
              <c:f>'Contratos Edad-Sexo'!$A$9</c:f>
              <c:strCache>
                <c:ptCount val="1"/>
                <c:pt idx="0">
                  <c:v>MTM Compromiso Temporal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('Contratos Edad-Sexo'!$D$6,'Contratos Edad-Sexo'!$G$6,'Contratos Edad-Sexo'!$J$6,'Contratos Edad-Sexo'!$M$6,'Contratos Edad-Sexo'!$P$6,'Contratos Edad-Sexo'!$S$6,'Contratos Edad-Sexo'!$V$6,'Contratos Edad-Sexo'!$Y$6,'Contratos Edad-Sexo'!$AB$6,'Contratos Edad-Sexo'!$AE$6)</c:f>
              <c:strCache/>
            </c:strRef>
          </c:cat>
          <c:val>
            <c:numRef>
              <c:f>('Contratos Edad-Sexo'!$D$9,'Contratos Edad-Sexo'!$G$9,'Contratos Edad-Sexo'!$J$9,'Contratos Edad-Sexo'!$M$9,'Contratos Edad-Sexo'!$P$9,'Contratos Edad-Sexo'!$S$9,'Contratos Edad-Sexo'!$V$9,'Contratos Edad-Sexo'!$Y$9,'Contratos Edad-Sexo'!$AB$9,'Contratos Edad-Sexo'!$AE$9)</c:f>
              <c:numCache/>
            </c:numRef>
          </c:val>
          <c:smooth val="0"/>
        </c:ser>
        <c:ser>
          <c:idx val="3"/>
          <c:order val="3"/>
          <c:tx>
            <c:strRef>
              <c:f>'Contratos Edad-Sexo'!$A$10</c:f>
              <c:strCache>
                <c:ptCount val="1"/>
                <c:pt idx="0">
                  <c:v>MTM Larga Duración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('Contratos Edad-Sexo'!$D$6,'Contratos Edad-Sexo'!$G$6,'Contratos Edad-Sexo'!$J$6,'Contratos Edad-Sexo'!$M$6,'Contratos Edad-Sexo'!$P$6,'Contratos Edad-Sexo'!$S$6,'Contratos Edad-Sexo'!$V$6,'Contratos Edad-Sexo'!$Y$6,'Contratos Edad-Sexo'!$AB$6,'Contratos Edad-Sexo'!$AE$6)</c:f>
              <c:strCache/>
            </c:strRef>
          </c:cat>
          <c:val>
            <c:numRef>
              <c:f>('Contratos Edad-Sexo'!$D$10,'Contratos Edad-Sexo'!$G$10,'Contratos Edad-Sexo'!$J$10,'Contratos Edad-Sexo'!$M$10,'Contratos Edad-Sexo'!$P$10,'Contratos Edad-Sexo'!$S$10,'Contratos Edad-Sexo'!$V$10,'Contratos Edad-Sexo'!$Y$10,'Contratos Edad-Sexo'!$AB$10,'Contratos Edad-Sexo'!$AE$10)</c:f>
              <c:numCache/>
            </c:numRef>
          </c:val>
          <c:smooth val="0"/>
        </c:ser>
        <c:ser>
          <c:idx val="4"/>
          <c:order val="4"/>
          <c:tx>
            <c:strRef>
              <c:f>'Contratos Edad-Sexo'!$A$11</c:f>
              <c:strCache>
                <c:ptCount val="1"/>
                <c:pt idx="0">
                  <c:v>MTM Permanente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('Contratos Edad-Sexo'!$D$6,'Contratos Edad-Sexo'!$G$6,'Contratos Edad-Sexo'!$J$6,'Contratos Edad-Sexo'!$M$6,'Contratos Edad-Sexo'!$P$6,'Contratos Edad-Sexo'!$S$6,'Contratos Edad-Sexo'!$V$6,'Contratos Edad-Sexo'!$Y$6,'Contratos Edad-Sexo'!$AB$6,'Contratos Edad-Sexo'!$AE$6)</c:f>
              <c:strCache/>
            </c:strRef>
          </c:cat>
          <c:val>
            <c:numRef>
              <c:f>('Contratos Edad-Sexo'!$D$11,'Contratos Edad-Sexo'!$G$11,'Contratos Edad-Sexo'!$J$11,'Contratos Edad-Sexo'!$M$11,'Contratos Edad-Sexo'!$P$11,'Contratos Edad-Sexo'!$S$11,'Contratos Edad-Sexo'!$V$11,'Contratos Edad-Sexo'!$Y$11,'Contratos Edad-Sexo'!$AB$11,'Contratos Edad-Sexo'!$AE$11)</c:f>
              <c:numCache/>
            </c:numRef>
          </c:val>
          <c:smooth val="0"/>
        </c:ser>
        <c:ser>
          <c:idx val="5"/>
          <c:order val="5"/>
          <c:tx>
            <c:strRef>
              <c:f>'Contratos Edad-Sexo'!$A$12</c:f>
              <c:strCache>
                <c:ptCount val="1"/>
                <c:pt idx="0">
                  <c:v>Personal Civil Funcionario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('Contratos Edad-Sexo'!$D$6,'Contratos Edad-Sexo'!$G$6,'Contratos Edad-Sexo'!$J$6,'Contratos Edad-Sexo'!$M$6,'Contratos Edad-Sexo'!$P$6,'Contratos Edad-Sexo'!$S$6,'Contratos Edad-Sexo'!$V$6,'Contratos Edad-Sexo'!$Y$6,'Contratos Edad-Sexo'!$AB$6,'Contratos Edad-Sexo'!$AE$6)</c:f>
              <c:strCache/>
            </c:strRef>
          </c:cat>
          <c:val>
            <c:numRef>
              <c:f>('Contratos Edad-Sexo'!$D$12,'Contratos Edad-Sexo'!$G$12,'Contratos Edad-Sexo'!$J$12,'Contratos Edad-Sexo'!$M$12,'Contratos Edad-Sexo'!$P$12,'Contratos Edad-Sexo'!$S$12,'Contratos Edad-Sexo'!$V$12,'Contratos Edad-Sexo'!$Y$12,'Contratos Edad-Sexo'!$AB$12,'Contratos Edad-Sexo'!$AE$12)</c:f>
              <c:numCache/>
            </c:numRef>
          </c:val>
          <c:smooth val="0"/>
        </c:ser>
        <c:ser>
          <c:idx val="6"/>
          <c:order val="6"/>
          <c:tx>
            <c:strRef>
              <c:f>'Contratos Edad-Sexo'!$A$13</c:f>
              <c:strCache>
                <c:ptCount val="1"/>
                <c:pt idx="0">
                  <c:v>Personal Civil Laboral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('Contratos Edad-Sexo'!$D$6,'Contratos Edad-Sexo'!$G$6,'Contratos Edad-Sexo'!$J$6,'Contratos Edad-Sexo'!$M$6,'Contratos Edad-Sexo'!$P$6,'Contratos Edad-Sexo'!$S$6,'Contratos Edad-Sexo'!$V$6,'Contratos Edad-Sexo'!$Y$6,'Contratos Edad-Sexo'!$AB$6,'Contratos Edad-Sexo'!$AE$6)</c:f>
              <c:strCache/>
            </c:strRef>
          </c:cat>
          <c:val>
            <c:numRef>
              <c:f>('Contratos Edad-Sexo'!$D$13,'Contratos Edad-Sexo'!$G$13,'Contratos Edad-Sexo'!$J$13,'Contratos Edad-Sexo'!$M$13,'Contratos Edad-Sexo'!$P$13,'Contratos Edad-Sexo'!$S$13,'Contratos Edad-Sexo'!$V$13,'Contratos Edad-Sexo'!$Y$13,'Contratos Edad-Sexo'!$AB$13,'Contratos Edad-Sexo'!$AE$13)</c:f>
              <c:numCache/>
            </c:numRef>
          </c:val>
          <c:smooth val="0"/>
        </c:ser>
        <c:marker val="1"/>
        <c:axId val="48941142"/>
        <c:axId val="3781709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41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01675"/>
          <c:w val="0.19275"/>
          <c:h val="0.8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22</xdr:row>
      <xdr:rowOff>85725</xdr:rowOff>
    </xdr:from>
    <xdr:to>
      <xdr:col>7</xdr:col>
      <xdr:colOff>457200</xdr:colOff>
      <xdr:row>37</xdr:row>
      <xdr:rowOff>142875</xdr:rowOff>
    </xdr:to>
    <xdr:graphicFrame>
      <xdr:nvGraphicFramePr>
        <xdr:cNvPr id="1" name="1 Gráfico"/>
        <xdr:cNvGraphicFramePr/>
      </xdr:nvGraphicFramePr>
      <xdr:xfrm>
        <a:off x="733425" y="4219575"/>
        <a:ext cx="54387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15</xdr:row>
      <xdr:rowOff>142875</xdr:rowOff>
    </xdr:from>
    <xdr:to>
      <xdr:col>3</xdr:col>
      <xdr:colOff>104775</xdr:colOff>
      <xdr:row>32</xdr:row>
      <xdr:rowOff>133350</xdr:rowOff>
    </xdr:to>
    <xdr:graphicFrame>
      <xdr:nvGraphicFramePr>
        <xdr:cNvPr id="1" name="1 Gráfico"/>
        <xdr:cNvGraphicFramePr/>
      </xdr:nvGraphicFramePr>
      <xdr:xfrm>
        <a:off x="619125" y="3257550"/>
        <a:ext cx="4572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16</xdr:row>
      <xdr:rowOff>104775</xdr:rowOff>
    </xdr:from>
    <xdr:to>
      <xdr:col>9</xdr:col>
      <xdr:colOff>371475</xdr:colOff>
      <xdr:row>38</xdr:row>
      <xdr:rowOff>0</xdr:rowOff>
    </xdr:to>
    <xdr:graphicFrame>
      <xdr:nvGraphicFramePr>
        <xdr:cNvPr id="1" name="1 Gráfico"/>
        <xdr:cNvGraphicFramePr/>
      </xdr:nvGraphicFramePr>
      <xdr:xfrm>
        <a:off x="923925" y="3048000"/>
        <a:ext cx="85820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A1" sqref="A1"/>
    </sheetView>
  </sheetViews>
  <sheetFormatPr defaultColWidth="11.421875" defaultRowHeight="15"/>
  <cols>
    <col min="1" max="2" width="11.421875" style="2" customWidth="1"/>
    <col min="3" max="3" width="14.28125" style="2" customWidth="1"/>
    <col min="4" max="4" width="11.421875" style="2" customWidth="1"/>
    <col min="5" max="5" width="14.28125" style="2" customWidth="1"/>
    <col min="6" max="16384" width="11.421875" style="2" customWidth="1"/>
  </cols>
  <sheetData>
    <row r="1" ht="15.75">
      <c r="A1" s="11" t="s">
        <v>19</v>
      </c>
    </row>
    <row r="5" spans="1:6" ht="12.75">
      <c r="A5" s="39" t="s">
        <v>95</v>
      </c>
      <c r="B5" s="39"/>
      <c r="C5" s="39"/>
      <c r="D5" s="39"/>
      <c r="E5" s="39"/>
      <c r="F5" s="39"/>
    </row>
    <row r="6" spans="1:6" ht="12.75">
      <c r="A6" s="32" t="s">
        <v>18</v>
      </c>
      <c r="B6" s="32"/>
      <c r="C6" s="32"/>
      <c r="D6" s="32"/>
      <c r="E6" s="32"/>
      <c r="F6" s="32"/>
    </row>
    <row r="7" spans="1:6" ht="12.75">
      <c r="A7" s="6"/>
      <c r="B7" s="32" t="s">
        <v>16</v>
      </c>
      <c r="C7" s="32"/>
      <c r="D7" s="32" t="s">
        <v>17</v>
      </c>
      <c r="E7" s="32"/>
      <c r="F7" s="33" t="s">
        <v>15</v>
      </c>
    </row>
    <row r="8" spans="1:6" s="12" customFormat="1" ht="38.25">
      <c r="A8" s="9"/>
      <c r="B8" s="9" t="s">
        <v>4</v>
      </c>
      <c r="C8" s="8" t="s">
        <v>0</v>
      </c>
      <c r="D8" s="9" t="s">
        <v>1</v>
      </c>
      <c r="E8" s="8" t="s">
        <v>2</v>
      </c>
      <c r="F8" s="34"/>
    </row>
    <row r="9" spans="1:6" ht="12.75">
      <c r="A9" s="1" t="s">
        <v>5</v>
      </c>
      <c r="B9" s="30">
        <v>1</v>
      </c>
      <c r="C9" s="3">
        <f>(B9*100)/$F$19</f>
        <v>0.025614754098360656</v>
      </c>
      <c r="D9" s="3">
        <v>3</v>
      </c>
      <c r="E9" s="3">
        <f>(D9*100)/$F$19</f>
        <v>0.07684426229508197</v>
      </c>
      <c r="F9" s="3">
        <f>B9+D9</f>
        <v>4</v>
      </c>
    </row>
    <row r="10" spans="1:6" ht="12.75">
      <c r="A10" s="1" t="s">
        <v>6</v>
      </c>
      <c r="B10" s="30">
        <v>709</v>
      </c>
      <c r="C10" s="10">
        <f aca="true" t="shared" si="0" ref="C10:C19">(B10*100)/$F$19</f>
        <v>18.160860655737704</v>
      </c>
      <c r="D10" s="3">
        <v>66</v>
      </c>
      <c r="E10" s="10">
        <f aca="true" t="shared" si="1" ref="E10:E19">(D10*100)/$F$19</f>
        <v>1.6905737704918034</v>
      </c>
      <c r="F10" s="10">
        <f aca="true" t="shared" si="2" ref="F10:F19">B10+D10</f>
        <v>775</v>
      </c>
    </row>
    <row r="11" spans="1:6" ht="12.75">
      <c r="A11" s="1" t="s">
        <v>7</v>
      </c>
      <c r="B11" s="30">
        <v>893</v>
      </c>
      <c r="C11" s="10">
        <f t="shared" si="0"/>
        <v>22.873975409836067</v>
      </c>
      <c r="D11" s="3">
        <v>140</v>
      </c>
      <c r="E11" s="10">
        <f t="shared" si="1"/>
        <v>3.5860655737704916</v>
      </c>
      <c r="F11" s="10">
        <f t="shared" si="2"/>
        <v>1033</v>
      </c>
    </row>
    <row r="12" spans="1:6" ht="12.75">
      <c r="A12" s="1" t="s">
        <v>8</v>
      </c>
      <c r="B12" s="30">
        <v>697</v>
      </c>
      <c r="C12" s="10">
        <f t="shared" si="0"/>
        <v>17.853483606557376</v>
      </c>
      <c r="D12" s="3">
        <v>148</v>
      </c>
      <c r="E12" s="10">
        <f t="shared" si="1"/>
        <v>3.790983606557377</v>
      </c>
      <c r="F12" s="10">
        <f t="shared" si="2"/>
        <v>845</v>
      </c>
    </row>
    <row r="13" spans="1:6" ht="12.75">
      <c r="A13" s="1" t="s">
        <v>9</v>
      </c>
      <c r="B13" s="30">
        <v>485</v>
      </c>
      <c r="C13" s="10">
        <f t="shared" si="0"/>
        <v>12.423155737704919</v>
      </c>
      <c r="D13" s="3">
        <v>43</v>
      </c>
      <c r="E13" s="10">
        <f t="shared" si="1"/>
        <v>1.1014344262295082</v>
      </c>
      <c r="F13" s="10">
        <f t="shared" si="2"/>
        <v>528</v>
      </c>
    </row>
    <row r="14" spans="1:6" ht="12.75">
      <c r="A14" s="1" t="s">
        <v>10</v>
      </c>
      <c r="B14" s="30">
        <v>245</v>
      </c>
      <c r="C14" s="10">
        <f t="shared" si="0"/>
        <v>6.275614754098361</v>
      </c>
      <c r="D14" s="3">
        <v>8</v>
      </c>
      <c r="E14" s="10">
        <f t="shared" si="1"/>
        <v>0.20491803278688525</v>
      </c>
      <c r="F14" s="10">
        <f t="shared" si="2"/>
        <v>253</v>
      </c>
    </row>
    <row r="15" spans="1:6" ht="12.75">
      <c r="A15" s="1" t="s">
        <v>11</v>
      </c>
      <c r="B15" s="30">
        <v>171</v>
      </c>
      <c r="C15" s="10">
        <f t="shared" si="0"/>
        <v>4.380122950819672</v>
      </c>
      <c r="D15" s="3">
        <v>7</v>
      </c>
      <c r="E15" s="10">
        <f t="shared" si="1"/>
        <v>0.17930327868852458</v>
      </c>
      <c r="F15" s="10">
        <f t="shared" si="2"/>
        <v>178</v>
      </c>
    </row>
    <row r="16" spans="1:6" ht="12.75">
      <c r="A16" s="1" t="s">
        <v>12</v>
      </c>
      <c r="B16" s="3">
        <v>163</v>
      </c>
      <c r="C16" s="10">
        <f t="shared" si="0"/>
        <v>4.175204918032787</v>
      </c>
      <c r="D16" s="3">
        <v>6</v>
      </c>
      <c r="E16" s="10">
        <f t="shared" si="1"/>
        <v>0.15368852459016394</v>
      </c>
      <c r="F16" s="10">
        <f t="shared" si="2"/>
        <v>169</v>
      </c>
    </row>
    <row r="17" spans="1:6" ht="12.75">
      <c r="A17" s="1" t="s">
        <v>13</v>
      </c>
      <c r="B17" s="3">
        <v>79</v>
      </c>
      <c r="C17" s="10">
        <f t="shared" si="0"/>
        <v>2.0235655737704916</v>
      </c>
      <c r="D17" s="3">
        <v>5</v>
      </c>
      <c r="E17" s="10">
        <f t="shared" si="1"/>
        <v>0.12807377049180327</v>
      </c>
      <c r="F17" s="10">
        <f t="shared" si="2"/>
        <v>84</v>
      </c>
    </row>
    <row r="18" spans="1:6" ht="12.75">
      <c r="A18" s="1" t="s">
        <v>14</v>
      </c>
      <c r="B18" s="3">
        <v>29</v>
      </c>
      <c r="C18" s="10">
        <f t="shared" si="0"/>
        <v>0.742827868852459</v>
      </c>
      <c r="D18" s="3">
        <v>6</v>
      </c>
      <c r="E18" s="10">
        <f t="shared" si="1"/>
        <v>0.15368852459016394</v>
      </c>
      <c r="F18" s="10">
        <f t="shared" si="2"/>
        <v>35</v>
      </c>
    </row>
    <row r="19" spans="1:6" ht="15.75">
      <c r="A19" s="13" t="s">
        <v>15</v>
      </c>
      <c r="B19" s="13">
        <f>SUM(B9:B18)</f>
        <v>3472</v>
      </c>
      <c r="C19" s="13">
        <f t="shared" si="0"/>
        <v>88.93442622950819</v>
      </c>
      <c r="D19" s="13">
        <f>SUM(D9:D18)</f>
        <v>432</v>
      </c>
      <c r="E19" s="13">
        <f t="shared" si="1"/>
        <v>11.065573770491802</v>
      </c>
      <c r="F19" s="13">
        <f t="shared" si="2"/>
        <v>3904</v>
      </c>
    </row>
  </sheetData>
  <sheetProtection/>
  <mergeCells count="5">
    <mergeCell ref="B7:C7"/>
    <mergeCell ref="D7:E7"/>
    <mergeCell ref="A6:F6"/>
    <mergeCell ref="A5:F5"/>
    <mergeCell ref="F7:F8"/>
  </mergeCells>
  <printOptions/>
  <pageMargins left="0.7" right="0.7" top="0.75" bottom="0.75" header="0.3" footer="0.3"/>
  <pageSetup horizontalDpi="600" verticalDpi="600" orientation="portrait" paperSize="9" r:id="rId2"/>
  <ignoredErrors>
    <ignoredError sqref="C9:C18 E9:E19" evalError="1"/>
    <ignoredError sqref="C19 F9:F19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3">
      <selection activeCell="A4" sqref="A4:D4"/>
    </sheetView>
  </sheetViews>
  <sheetFormatPr defaultColWidth="19.57421875" defaultRowHeight="15"/>
  <cols>
    <col min="1" max="1" width="29.57421875" style="7" customWidth="1"/>
    <col min="2" max="2" width="20.140625" style="7" bestFit="1" customWidth="1"/>
    <col min="3" max="3" width="26.57421875" style="7" bestFit="1" customWidth="1"/>
    <col min="4" max="16384" width="19.57421875" style="7" customWidth="1"/>
  </cols>
  <sheetData>
    <row r="1" ht="15.75">
      <c r="A1" s="20" t="s">
        <v>19</v>
      </c>
    </row>
    <row r="2" ht="15.75" customHeight="1"/>
    <row r="4" spans="1:4" ht="12.75">
      <c r="A4" s="39" t="s">
        <v>95</v>
      </c>
      <c r="B4" s="39"/>
      <c r="C4" s="39"/>
      <c r="D4" s="39"/>
    </row>
    <row r="5" spans="1:4" ht="38.25">
      <c r="A5" s="5" t="s">
        <v>20</v>
      </c>
      <c r="B5" s="5" t="s">
        <v>21</v>
      </c>
      <c r="C5" s="5" t="s">
        <v>22</v>
      </c>
      <c r="D5" s="4" t="s">
        <v>23</v>
      </c>
    </row>
    <row r="6" spans="1:4" ht="25.5">
      <c r="A6" s="15" t="s">
        <v>24</v>
      </c>
      <c r="B6" s="30">
        <v>941</v>
      </c>
      <c r="C6" s="30">
        <v>941</v>
      </c>
      <c r="D6" s="16">
        <f>B6-C6</f>
        <v>0</v>
      </c>
    </row>
    <row r="7" spans="1:4" ht="12.75">
      <c r="A7" s="15" t="s">
        <v>25</v>
      </c>
      <c r="B7" s="30">
        <v>31</v>
      </c>
      <c r="C7" s="30">
        <v>31</v>
      </c>
      <c r="D7" s="16">
        <f aca="true" t="shared" si="0" ref="D7:D13">B7-C7</f>
        <v>0</v>
      </c>
    </row>
    <row r="8" spans="1:4" ht="12.75">
      <c r="A8" s="15" t="s">
        <v>26</v>
      </c>
      <c r="B8" s="30">
        <v>1375</v>
      </c>
      <c r="C8" s="30">
        <v>1375</v>
      </c>
      <c r="D8" s="16">
        <f t="shared" si="0"/>
        <v>0</v>
      </c>
    </row>
    <row r="9" spans="1:4" ht="12.75">
      <c r="A9" s="15" t="s">
        <v>27</v>
      </c>
      <c r="B9" s="30">
        <v>1058</v>
      </c>
      <c r="C9" s="30">
        <v>1058</v>
      </c>
      <c r="D9" s="16">
        <f t="shared" si="0"/>
        <v>0</v>
      </c>
    </row>
    <row r="10" spans="1:4" ht="12.75">
      <c r="A10" s="15" t="s">
        <v>28</v>
      </c>
      <c r="B10" s="30">
        <v>341</v>
      </c>
      <c r="C10" s="30">
        <v>341</v>
      </c>
      <c r="D10" s="16">
        <f t="shared" si="0"/>
        <v>0</v>
      </c>
    </row>
    <row r="11" spans="1:4" ht="12.75">
      <c r="A11" s="15" t="s">
        <v>29</v>
      </c>
      <c r="B11" s="30">
        <v>18</v>
      </c>
      <c r="C11" s="30">
        <v>18</v>
      </c>
      <c r="D11" s="16">
        <f t="shared" si="0"/>
        <v>0</v>
      </c>
    </row>
    <row r="12" spans="1:4" ht="12.75">
      <c r="A12" s="15" t="s">
        <v>30</v>
      </c>
      <c r="B12" s="30">
        <v>140</v>
      </c>
      <c r="C12" s="30">
        <v>140</v>
      </c>
      <c r="D12" s="16">
        <f t="shared" si="0"/>
        <v>0</v>
      </c>
    </row>
    <row r="13" spans="1:4" ht="15.75">
      <c r="A13" s="14" t="s">
        <v>15</v>
      </c>
      <c r="B13" s="13">
        <f>SUM(B6:B12)</f>
        <v>3904</v>
      </c>
      <c r="C13" s="13">
        <f>SUM(C6:C12)</f>
        <v>3904</v>
      </c>
      <c r="D13" s="13">
        <f t="shared" si="0"/>
        <v>0</v>
      </c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PageLayoutView="0" workbookViewId="0" topLeftCell="A13">
      <selection activeCell="E15" sqref="E15"/>
    </sheetView>
  </sheetViews>
  <sheetFormatPr defaultColWidth="11.421875" defaultRowHeight="15"/>
  <cols>
    <col min="1" max="1" width="28.140625" style="17" bestFit="1" customWidth="1"/>
    <col min="2" max="2" width="14.140625" style="17" bestFit="1" customWidth="1"/>
    <col min="3" max="3" width="13.8515625" style="17" bestFit="1" customWidth="1"/>
    <col min="4" max="4" width="11.28125" style="17" bestFit="1" customWidth="1"/>
    <col min="5" max="5" width="14.7109375" style="17" bestFit="1" customWidth="1"/>
    <col min="6" max="6" width="14.421875" style="17" bestFit="1" customWidth="1"/>
    <col min="7" max="7" width="11.28125" style="17" bestFit="1" customWidth="1"/>
    <col min="8" max="8" width="14.7109375" style="17" bestFit="1" customWidth="1"/>
    <col min="9" max="9" width="14.421875" style="17" bestFit="1" customWidth="1"/>
    <col min="10" max="10" width="11.28125" style="17" bestFit="1" customWidth="1"/>
    <col min="11" max="11" width="14.140625" style="17" bestFit="1" customWidth="1"/>
    <col min="12" max="12" width="13.8515625" style="17" bestFit="1" customWidth="1"/>
    <col min="13" max="13" width="11.8515625" style="17" bestFit="1" customWidth="1"/>
    <col min="14" max="14" width="14.140625" style="17" bestFit="1" customWidth="1"/>
    <col min="15" max="15" width="13.8515625" style="17" bestFit="1" customWidth="1"/>
    <col min="16" max="16" width="11.28125" style="17" bestFit="1" customWidth="1"/>
    <col min="17" max="17" width="14.140625" style="17" bestFit="1" customWidth="1"/>
    <col min="18" max="18" width="13.8515625" style="17" bestFit="1" customWidth="1"/>
    <col min="19" max="19" width="11.28125" style="17" bestFit="1" customWidth="1"/>
    <col min="20" max="20" width="14.140625" style="17" bestFit="1" customWidth="1"/>
    <col min="21" max="21" width="13.8515625" style="17" bestFit="1" customWidth="1"/>
    <col min="22" max="22" width="11.8515625" style="17" bestFit="1" customWidth="1"/>
    <col min="23" max="23" width="14.140625" style="17" bestFit="1" customWidth="1"/>
    <col min="24" max="24" width="13.8515625" style="17" bestFit="1" customWidth="1"/>
    <col min="25" max="25" width="11.28125" style="17" bestFit="1" customWidth="1"/>
    <col min="26" max="26" width="14.140625" style="17" bestFit="1" customWidth="1"/>
    <col min="27" max="27" width="13.8515625" style="17" bestFit="1" customWidth="1"/>
    <col min="28" max="28" width="11.28125" style="17" bestFit="1" customWidth="1"/>
    <col min="29" max="29" width="14.140625" style="17" bestFit="1" customWidth="1"/>
    <col min="30" max="30" width="13.8515625" style="17" bestFit="1" customWidth="1"/>
    <col min="31" max="31" width="11.28125" style="17" bestFit="1" customWidth="1"/>
    <col min="32" max="16384" width="11.421875" style="17" customWidth="1"/>
  </cols>
  <sheetData>
    <row r="1" ht="15.75">
      <c r="A1" s="20" t="s">
        <v>19</v>
      </c>
    </row>
    <row r="2" ht="15.75">
      <c r="A2" s="20"/>
    </row>
    <row r="4" spans="1:32" ht="12.75">
      <c r="A4" s="39" t="s">
        <v>95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12.75">
      <c r="A5" s="19"/>
      <c r="B5" s="35" t="s">
        <v>33</v>
      </c>
      <c r="C5" s="35"/>
      <c r="D5" s="35"/>
      <c r="E5" s="35" t="s">
        <v>34</v>
      </c>
      <c r="F5" s="35"/>
      <c r="G5" s="35"/>
      <c r="H5" s="35" t="s">
        <v>35</v>
      </c>
      <c r="I5" s="35"/>
      <c r="J5" s="35"/>
      <c r="K5" s="35" t="s">
        <v>36</v>
      </c>
      <c r="L5" s="35"/>
      <c r="M5" s="35"/>
      <c r="N5" s="35" t="s">
        <v>37</v>
      </c>
      <c r="O5" s="35"/>
      <c r="P5" s="35"/>
      <c r="Q5" s="35" t="s">
        <v>38</v>
      </c>
      <c r="R5" s="35"/>
      <c r="S5" s="35"/>
      <c r="T5" s="35" t="s">
        <v>39</v>
      </c>
      <c r="U5" s="35"/>
      <c r="V5" s="35"/>
      <c r="W5" s="35" t="s">
        <v>40</v>
      </c>
      <c r="X5" s="35"/>
      <c r="Y5" s="35"/>
      <c r="Z5" s="35" t="s">
        <v>32</v>
      </c>
      <c r="AA5" s="35"/>
      <c r="AB5" s="35"/>
      <c r="AC5" s="35" t="s">
        <v>31</v>
      </c>
      <c r="AD5" s="35"/>
      <c r="AE5" s="35"/>
      <c r="AF5" s="35" t="s">
        <v>15</v>
      </c>
    </row>
    <row r="6" spans="1:32" ht="12.75">
      <c r="A6" s="5" t="s">
        <v>20</v>
      </c>
      <c r="B6" s="44" t="s">
        <v>41</v>
      </c>
      <c r="C6" s="44" t="s">
        <v>42</v>
      </c>
      <c r="D6" s="44" t="s">
        <v>43</v>
      </c>
      <c r="E6" s="44" t="s">
        <v>44</v>
      </c>
      <c r="F6" s="44" t="s">
        <v>45</v>
      </c>
      <c r="G6" s="44" t="s">
        <v>46</v>
      </c>
      <c r="H6" s="44" t="s">
        <v>47</v>
      </c>
      <c r="I6" s="44" t="s">
        <v>48</v>
      </c>
      <c r="J6" s="44" t="s">
        <v>49</v>
      </c>
      <c r="K6" s="44" t="s">
        <v>50</v>
      </c>
      <c r="L6" s="44" t="s">
        <v>51</v>
      </c>
      <c r="M6" s="44" t="s">
        <v>52</v>
      </c>
      <c r="N6" s="44" t="s">
        <v>53</v>
      </c>
      <c r="O6" s="44" t="s">
        <v>54</v>
      </c>
      <c r="P6" s="44" t="s">
        <v>55</v>
      </c>
      <c r="Q6" s="44" t="s">
        <v>56</v>
      </c>
      <c r="R6" s="44" t="s">
        <v>57</v>
      </c>
      <c r="S6" s="44" t="s">
        <v>58</v>
      </c>
      <c r="T6" s="44" t="s">
        <v>59</v>
      </c>
      <c r="U6" s="44" t="s">
        <v>60</v>
      </c>
      <c r="V6" s="44" t="s">
        <v>61</v>
      </c>
      <c r="W6" s="44" t="s">
        <v>62</v>
      </c>
      <c r="X6" s="44" t="s">
        <v>63</v>
      </c>
      <c r="Y6" s="44" t="s">
        <v>64</v>
      </c>
      <c r="Z6" s="44" t="s">
        <v>65</v>
      </c>
      <c r="AA6" s="44" t="s">
        <v>66</v>
      </c>
      <c r="AB6" s="44" t="s">
        <v>67</v>
      </c>
      <c r="AC6" s="44" t="s">
        <v>68</v>
      </c>
      <c r="AD6" s="44" t="s">
        <v>69</v>
      </c>
      <c r="AE6" s="19" t="s">
        <v>70</v>
      </c>
      <c r="AF6" s="35"/>
    </row>
    <row r="7" spans="1:32" ht="25.5">
      <c r="A7" s="15" t="s">
        <v>24</v>
      </c>
      <c r="B7" s="46"/>
      <c r="C7" s="46"/>
      <c r="D7" s="30">
        <f>B7+C7</f>
        <v>0</v>
      </c>
      <c r="E7" s="46">
        <v>4</v>
      </c>
      <c r="F7" s="46"/>
      <c r="G7" s="30">
        <f>E7+F7</f>
        <v>4</v>
      </c>
      <c r="H7" s="46">
        <v>77</v>
      </c>
      <c r="I7" s="46">
        <v>3</v>
      </c>
      <c r="J7" s="30">
        <f>H7+I7</f>
        <v>80</v>
      </c>
      <c r="K7" s="46">
        <v>152</v>
      </c>
      <c r="L7" s="46">
        <v>10</v>
      </c>
      <c r="M7" s="30">
        <f>K7+L7</f>
        <v>162</v>
      </c>
      <c r="N7" s="46">
        <v>203</v>
      </c>
      <c r="O7" s="46">
        <v>7</v>
      </c>
      <c r="P7" s="30">
        <f>N7+O7</f>
        <v>210</v>
      </c>
      <c r="Q7" s="46">
        <v>161</v>
      </c>
      <c r="R7" s="46">
        <v>3</v>
      </c>
      <c r="S7" s="30">
        <f>Q7+R7</f>
        <v>164</v>
      </c>
      <c r="T7" s="46">
        <v>134</v>
      </c>
      <c r="U7" s="46"/>
      <c r="V7" s="30">
        <f>T7+U7</f>
        <v>134</v>
      </c>
      <c r="W7" s="46">
        <v>135</v>
      </c>
      <c r="X7" s="46"/>
      <c r="Y7" s="30">
        <f>W7+X7</f>
        <v>135</v>
      </c>
      <c r="Z7" s="46">
        <v>46</v>
      </c>
      <c r="AA7" s="46"/>
      <c r="AB7" s="30">
        <f>Z7+AA7</f>
        <v>46</v>
      </c>
      <c r="AC7" s="46">
        <v>6</v>
      </c>
      <c r="AD7" s="46"/>
      <c r="AE7" s="43">
        <f>AC7+AD7</f>
        <v>6</v>
      </c>
      <c r="AF7" s="19">
        <f>D7+G7+J7+M7+P7+S7+V7+Y7+AB7+AE7</f>
        <v>941</v>
      </c>
    </row>
    <row r="8" spans="1:32" ht="12.75">
      <c r="A8" s="15" t="s">
        <v>25</v>
      </c>
      <c r="B8" s="46"/>
      <c r="C8" s="46"/>
      <c r="D8" s="30">
        <f aca="true" t="shared" si="0" ref="D8:D13">B8+C8</f>
        <v>0</v>
      </c>
      <c r="E8" s="46"/>
      <c r="F8" s="46"/>
      <c r="G8" s="30">
        <f aca="true" t="shared" si="1" ref="G8:G13">E8+F8</f>
        <v>0</v>
      </c>
      <c r="H8" s="46">
        <v>4</v>
      </c>
      <c r="I8" s="46">
        <v>1</v>
      </c>
      <c r="J8" s="30">
        <f aca="true" t="shared" si="2" ref="J8:J13">H8+I8</f>
        <v>5</v>
      </c>
      <c r="K8" s="46">
        <v>9</v>
      </c>
      <c r="L8" s="46">
        <v>5</v>
      </c>
      <c r="M8" s="30">
        <f aca="true" t="shared" si="3" ref="M8:M13">K8+L8</f>
        <v>14</v>
      </c>
      <c r="N8" s="46">
        <v>7</v>
      </c>
      <c r="O8" s="46">
        <v>3</v>
      </c>
      <c r="P8" s="30">
        <f aca="true" t="shared" si="4" ref="P8:P13">N8+O8</f>
        <v>10</v>
      </c>
      <c r="Q8" s="46"/>
      <c r="R8" s="46">
        <v>1</v>
      </c>
      <c r="S8" s="30">
        <f aca="true" t="shared" si="5" ref="S8:S13">Q8+R8</f>
        <v>1</v>
      </c>
      <c r="T8" s="46">
        <v>1</v>
      </c>
      <c r="U8" s="46"/>
      <c r="V8" s="30">
        <f aca="true" t="shared" si="6" ref="V8:V13">T8+U8</f>
        <v>1</v>
      </c>
      <c r="W8" s="46"/>
      <c r="X8" s="46"/>
      <c r="Y8" s="30">
        <f aca="true" t="shared" si="7" ref="Y8:Y13">W8+X8</f>
        <v>0</v>
      </c>
      <c r="Z8" s="46"/>
      <c r="AA8" s="46"/>
      <c r="AB8" s="30">
        <f aca="true" t="shared" si="8" ref="AB8:AB13">Z8+AA8</f>
        <v>0</v>
      </c>
      <c r="AC8" s="46"/>
      <c r="AD8" s="46"/>
      <c r="AE8" s="43">
        <f aca="true" t="shared" si="9" ref="AE8:AE13">AC8+AD8</f>
        <v>0</v>
      </c>
      <c r="AF8" s="19">
        <f aca="true" t="shared" si="10" ref="AF8:AF13">D8+G8+J8+M8+P8+S8+V8+Y8+AB8+AE8</f>
        <v>31</v>
      </c>
    </row>
    <row r="9" spans="1:32" ht="12.75">
      <c r="A9" s="15" t="s">
        <v>26</v>
      </c>
      <c r="B9" s="46">
        <v>1</v>
      </c>
      <c r="C9" s="46">
        <v>3</v>
      </c>
      <c r="D9" s="30">
        <f t="shared" si="0"/>
        <v>4</v>
      </c>
      <c r="E9" s="46">
        <v>677</v>
      </c>
      <c r="F9" s="46">
        <v>61</v>
      </c>
      <c r="G9" s="30">
        <f t="shared" si="1"/>
        <v>738</v>
      </c>
      <c r="H9" s="46">
        <v>424</v>
      </c>
      <c r="I9" s="46">
        <v>61</v>
      </c>
      <c r="J9" s="30">
        <f t="shared" si="2"/>
        <v>485</v>
      </c>
      <c r="K9" s="46">
        <v>118</v>
      </c>
      <c r="L9" s="46">
        <v>28</v>
      </c>
      <c r="M9" s="30">
        <f t="shared" si="3"/>
        <v>146</v>
      </c>
      <c r="N9" s="46">
        <v>1</v>
      </c>
      <c r="O9" s="46">
        <v>1</v>
      </c>
      <c r="P9" s="30">
        <f t="shared" si="4"/>
        <v>2</v>
      </c>
      <c r="Q9" s="46"/>
      <c r="R9" s="46"/>
      <c r="S9" s="30">
        <f t="shared" si="5"/>
        <v>0</v>
      </c>
      <c r="T9" s="46"/>
      <c r="U9" s="46"/>
      <c r="V9" s="30">
        <f t="shared" si="6"/>
        <v>0</v>
      </c>
      <c r="W9" s="46"/>
      <c r="X9" s="46"/>
      <c r="Y9" s="30">
        <f t="shared" si="7"/>
        <v>0</v>
      </c>
      <c r="Z9" s="46"/>
      <c r="AA9" s="46"/>
      <c r="AB9" s="30">
        <f t="shared" si="8"/>
        <v>0</v>
      </c>
      <c r="AC9" s="46"/>
      <c r="AD9" s="46"/>
      <c r="AE9" s="43">
        <f t="shared" si="9"/>
        <v>0</v>
      </c>
      <c r="AF9" s="19">
        <f t="shared" si="10"/>
        <v>1375</v>
      </c>
    </row>
    <row r="10" spans="1:32" ht="12.75">
      <c r="A10" s="15" t="s">
        <v>27</v>
      </c>
      <c r="B10" s="46"/>
      <c r="C10" s="46"/>
      <c r="D10" s="30">
        <f t="shared" si="0"/>
        <v>0</v>
      </c>
      <c r="E10" s="46">
        <v>27</v>
      </c>
      <c r="F10" s="46">
        <v>5</v>
      </c>
      <c r="G10" s="30">
        <f t="shared" si="1"/>
        <v>32</v>
      </c>
      <c r="H10" s="46">
        <v>383</v>
      </c>
      <c r="I10" s="46">
        <v>75</v>
      </c>
      <c r="J10" s="30">
        <f t="shared" si="2"/>
        <v>458</v>
      </c>
      <c r="K10" s="46">
        <v>357</v>
      </c>
      <c r="L10" s="46">
        <v>85</v>
      </c>
      <c r="M10" s="30">
        <f t="shared" si="3"/>
        <v>442</v>
      </c>
      <c r="N10" s="46">
        <v>100</v>
      </c>
      <c r="O10" s="46">
        <v>18</v>
      </c>
      <c r="P10" s="30">
        <f t="shared" si="4"/>
        <v>118</v>
      </c>
      <c r="Q10" s="46">
        <v>8</v>
      </c>
      <c r="R10" s="46"/>
      <c r="S10" s="30">
        <f t="shared" si="5"/>
        <v>8</v>
      </c>
      <c r="T10" s="46"/>
      <c r="U10" s="46"/>
      <c r="V10" s="30">
        <f t="shared" si="6"/>
        <v>0</v>
      </c>
      <c r="W10" s="46"/>
      <c r="X10" s="46"/>
      <c r="Y10" s="30">
        <f t="shared" si="7"/>
        <v>0</v>
      </c>
      <c r="Z10" s="46"/>
      <c r="AA10" s="46"/>
      <c r="AB10" s="30">
        <f t="shared" si="8"/>
        <v>0</v>
      </c>
      <c r="AC10" s="46"/>
      <c r="AD10" s="46"/>
      <c r="AE10" s="43">
        <f t="shared" si="9"/>
        <v>0</v>
      </c>
      <c r="AF10" s="19">
        <f t="shared" si="10"/>
        <v>1058</v>
      </c>
    </row>
    <row r="11" spans="1:32" ht="12.75">
      <c r="A11" s="15" t="s">
        <v>28</v>
      </c>
      <c r="B11" s="46"/>
      <c r="C11" s="46"/>
      <c r="D11" s="30">
        <f t="shared" si="0"/>
        <v>0</v>
      </c>
      <c r="E11" s="46"/>
      <c r="F11" s="46"/>
      <c r="G11" s="30">
        <f t="shared" si="1"/>
        <v>0</v>
      </c>
      <c r="H11" s="46">
        <v>4</v>
      </c>
      <c r="I11" s="46"/>
      <c r="J11" s="30">
        <f t="shared" si="2"/>
        <v>4</v>
      </c>
      <c r="K11" s="46">
        <v>60</v>
      </c>
      <c r="L11" s="46">
        <v>18</v>
      </c>
      <c r="M11" s="30">
        <f t="shared" si="3"/>
        <v>78</v>
      </c>
      <c r="N11" s="46">
        <v>163</v>
      </c>
      <c r="O11" s="46">
        <v>12</v>
      </c>
      <c r="P11" s="30">
        <f t="shared" si="4"/>
        <v>175</v>
      </c>
      <c r="Q11" s="46">
        <v>59</v>
      </c>
      <c r="R11" s="46">
        <v>2</v>
      </c>
      <c r="S11" s="30">
        <f t="shared" si="5"/>
        <v>61</v>
      </c>
      <c r="T11" s="46">
        <v>20</v>
      </c>
      <c r="U11" s="46"/>
      <c r="V11" s="30">
        <f t="shared" si="6"/>
        <v>20</v>
      </c>
      <c r="W11" s="46">
        <v>3</v>
      </c>
      <c r="X11" s="46"/>
      <c r="Y11" s="30">
        <f t="shared" si="7"/>
        <v>3</v>
      </c>
      <c r="Z11" s="46"/>
      <c r="AA11" s="46"/>
      <c r="AB11" s="30">
        <f t="shared" si="8"/>
        <v>0</v>
      </c>
      <c r="AC11" s="46"/>
      <c r="AD11" s="46"/>
      <c r="AE11" s="43">
        <f t="shared" si="9"/>
        <v>0</v>
      </c>
      <c r="AF11" s="19">
        <f t="shared" si="10"/>
        <v>341</v>
      </c>
    </row>
    <row r="12" spans="1:32" ht="12.75">
      <c r="A12" s="15" t="s">
        <v>29</v>
      </c>
      <c r="B12" s="46"/>
      <c r="C12" s="46"/>
      <c r="D12" s="30">
        <f t="shared" si="0"/>
        <v>0</v>
      </c>
      <c r="E12" s="46"/>
      <c r="F12" s="46"/>
      <c r="G12" s="30">
        <f t="shared" si="1"/>
        <v>0</v>
      </c>
      <c r="H12" s="46"/>
      <c r="I12" s="46"/>
      <c r="J12" s="30">
        <f t="shared" si="2"/>
        <v>0</v>
      </c>
      <c r="K12" s="46"/>
      <c r="L12" s="46"/>
      <c r="M12" s="30">
        <f t="shared" si="3"/>
        <v>0</v>
      </c>
      <c r="N12" s="46"/>
      <c r="O12" s="46"/>
      <c r="P12" s="30">
        <f t="shared" si="4"/>
        <v>0</v>
      </c>
      <c r="Q12" s="46">
        <v>1</v>
      </c>
      <c r="R12" s="46"/>
      <c r="S12" s="30">
        <f t="shared" si="5"/>
        <v>1</v>
      </c>
      <c r="T12" s="46">
        <v>1</v>
      </c>
      <c r="U12" s="46">
        <v>4</v>
      </c>
      <c r="V12" s="30">
        <f t="shared" si="6"/>
        <v>5</v>
      </c>
      <c r="W12" s="46">
        <v>3</v>
      </c>
      <c r="X12" s="46">
        <v>3</v>
      </c>
      <c r="Y12" s="30">
        <f t="shared" si="7"/>
        <v>6</v>
      </c>
      <c r="Z12" s="46">
        <v>3</v>
      </c>
      <c r="AA12" s="46">
        <v>1</v>
      </c>
      <c r="AB12" s="30">
        <f t="shared" si="8"/>
        <v>4</v>
      </c>
      <c r="AC12" s="46">
        <v>1</v>
      </c>
      <c r="AD12" s="46">
        <v>1</v>
      </c>
      <c r="AE12" s="43">
        <f t="shared" si="9"/>
        <v>2</v>
      </c>
      <c r="AF12" s="19">
        <f t="shared" si="10"/>
        <v>18</v>
      </c>
    </row>
    <row r="13" spans="1:32" ht="12.75">
      <c r="A13" s="15" t="s">
        <v>30</v>
      </c>
      <c r="B13" s="46"/>
      <c r="C13" s="46"/>
      <c r="D13" s="30">
        <f t="shared" si="0"/>
        <v>0</v>
      </c>
      <c r="E13" s="46">
        <v>1</v>
      </c>
      <c r="F13" s="46"/>
      <c r="G13" s="30">
        <f t="shared" si="1"/>
        <v>1</v>
      </c>
      <c r="H13" s="46">
        <v>1</v>
      </c>
      <c r="I13" s="46"/>
      <c r="J13" s="30">
        <f t="shared" si="2"/>
        <v>1</v>
      </c>
      <c r="K13" s="46">
        <v>1</v>
      </c>
      <c r="L13" s="46">
        <v>2</v>
      </c>
      <c r="M13" s="30">
        <f t="shared" si="3"/>
        <v>3</v>
      </c>
      <c r="N13" s="46">
        <v>11</v>
      </c>
      <c r="O13" s="46">
        <v>2</v>
      </c>
      <c r="P13" s="30">
        <f t="shared" si="4"/>
        <v>13</v>
      </c>
      <c r="Q13" s="46">
        <v>16</v>
      </c>
      <c r="R13" s="46">
        <v>2</v>
      </c>
      <c r="S13" s="30">
        <f t="shared" si="5"/>
        <v>18</v>
      </c>
      <c r="T13" s="46">
        <v>15</v>
      </c>
      <c r="U13" s="46">
        <v>3</v>
      </c>
      <c r="V13" s="30">
        <f t="shared" si="6"/>
        <v>18</v>
      </c>
      <c r="W13" s="46">
        <v>22</v>
      </c>
      <c r="X13" s="46">
        <v>3</v>
      </c>
      <c r="Y13" s="30">
        <f t="shared" si="7"/>
        <v>25</v>
      </c>
      <c r="Z13" s="46">
        <v>30</v>
      </c>
      <c r="AA13" s="46">
        <v>4</v>
      </c>
      <c r="AB13" s="30">
        <f t="shared" si="8"/>
        <v>34</v>
      </c>
      <c r="AC13" s="46">
        <v>22</v>
      </c>
      <c r="AD13" s="46">
        <v>5</v>
      </c>
      <c r="AE13" s="43">
        <f t="shared" si="9"/>
        <v>27</v>
      </c>
      <c r="AF13" s="19">
        <f t="shared" si="10"/>
        <v>140</v>
      </c>
    </row>
    <row r="14" spans="1:32" ht="15">
      <c r="A14" s="18" t="s">
        <v>15</v>
      </c>
      <c r="B14" s="45">
        <f>SUM(B7:B13)</f>
        <v>1</v>
      </c>
      <c r="C14" s="45">
        <f aca="true" t="shared" si="11" ref="C14:AF14">SUM(C7:C13)</f>
        <v>3</v>
      </c>
      <c r="D14" s="45">
        <f t="shared" si="11"/>
        <v>4</v>
      </c>
      <c r="E14" s="45">
        <f t="shared" si="11"/>
        <v>709</v>
      </c>
      <c r="F14" s="45">
        <f t="shared" si="11"/>
        <v>66</v>
      </c>
      <c r="G14" s="45">
        <f t="shared" si="11"/>
        <v>775</v>
      </c>
      <c r="H14" s="45">
        <f t="shared" si="11"/>
        <v>893</v>
      </c>
      <c r="I14" s="45">
        <f t="shared" si="11"/>
        <v>140</v>
      </c>
      <c r="J14" s="45">
        <f t="shared" si="11"/>
        <v>1033</v>
      </c>
      <c r="K14" s="45">
        <f t="shared" si="11"/>
        <v>697</v>
      </c>
      <c r="L14" s="45">
        <f t="shared" si="11"/>
        <v>148</v>
      </c>
      <c r="M14" s="45">
        <f t="shared" si="11"/>
        <v>845</v>
      </c>
      <c r="N14" s="45">
        <f t="shared" si="11"/>
        <v>485</v>
      </c>
      <c r="O14" s="45">
        <f t="shared" si="11"/>
        <v>43</v>
      </c>
      <c r="P14" s="45">
        <f t="shared" si="11"/>
        <v>528</v>
      </c>
      <c r="Q14" s="45">
        <f t="shared" si="11"/>
        <v>245</v>
      </c>
      <c r="R14" s="45">
        <f t="shared" si="11"/>
        <v>8</v>
      </c>
      <c r="S14" s="45">
        <f t="shared" si="11"/>
        <v>253</v>
      </c>
      <c r="T14" s="45">
        <f t="shared" si="11"/>
        <v>171</v>
      </c>
      <c r="U14" s="45">
        <f t="shared" si="11"/>
        <v>7</v>
      </c>
      <c r="V14" s="45">
        <f t="shared" si="11"/>
        <v>178</v>
      </c>
      <c r="W14" s="45">
        <f t="shared" si="11"/>
        <v>163</v>
      </c>
      <c r="X14" s="45">
        <f t="shared" si="11"/>
        <v>6</v>
      </c>
      <c r="Y14" s="45">
        <f t="shared" si="11"/>
        <v>169</v>
      </c>
      <c r="Z14" s="45">
        <f t="shared" si="11"/>
        <v>79</v>
      </c>
      <c r="AA14" s="45">
        <f t="shared" si="11"/>
        <v>5</v>
      </c>
      <c r="AB14" s="45">
        <f t="shared" si="11"/>
        <v>84</v>
      </c>
      <c r="AC14" s="45">
        <f t="shared" si="11"/>
        <v>29</v>
      </c>
      <c r="AD14" s="45">
        <f t="shared" si="11"/>
        <v>6</v>
      </c>
      <c r="AE14" s="19">
        <f t="shared" si="11"/>
        <v>35</v>
      </c>
      <c r="AF14" s="19">
        <f t="shared" si="11"/>
        <v>3904</v>
      </c>
    </row>
  </sheetData>
  <sheetProtection/>
  <mergeCells count="12">
    <mergeCell ref="N5:P5"/>
    <mergeCell ref="Q5:S5"/>
    <mergeCell ref="T5:V5"/>
    <mergeCell ref="W5:Y5"/>
    <mergeCell ref="Z5:AB5"/>
    <mergeCell ref="AC5:AE5"/>
    <mergeCell ref="A4:AF4"/>
    <mergeCell ref="AF5:AF6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4" sqref="A4:P4"/>
    </sheetView>
  </sheetViews>
  <sheetFormatPr defaultColWidth="12.421875" defaultRowHeight="15"/>
  <cols>
    <col min="1" max="1" width="23.421875" style="0" customWidth="1"/>
  </cols>
  <sheetData>
    <row r="1" spans="1:16" ht="15.7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">
      <c r="A3" s="40" t="s">
        <v>71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>
      <c r="A4" s="39" t="s">
        <v>95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5">
      <c r="A5" s="38" t="s">
        <v>72</v>
      </c>
      <c r="B5" s="38" t="s">
        <v>73</v>
      </c>
      <c r="C5" s="38" t="s">
        <v>74</v>
      </c>
      <c r="D5" s="38" t="s">
        <v>75</v>
      </c>
      <c r="E5" s="38"/>
      <c r="F5" s="38"/>
      <c r="G5" s="38"/>
      <c r="H5" s="38" t="s">
        <v>76</v>
      </c>
      <c r="I5" s="38"/>
      <c r="J5" s="38"/>
      <c r="K5" s="38"/>
      <c r="L5" s="38" t="s">
        <v>77</v>
      </c>
      <c r="M5" s="38"/>
      <c r="N5" s="38"/>
      <c r="O5" s="38"/>
      <c r="P5" s="38" t="s">
        <v>78</v>
      </c>
    </row>
    <row r="6" spans="1:16" ht="26.25" thickBot="1">
      <c r="A6" s="38"/>
      <c r="B6" s="38"/>
      <c r="C6" s="38"/>
      <c r="D6" s="24" t="s">
        <v>79</v>
      </c>
      <c r="E6" s="24" t="s">
        <v>80</v>
      </c>
      <c r="F6" s="24" t="s">
        <v>81</v>
      </c>
      <c r="G6" s="24" t="s">
        <v>3</v>
      </c>
      <c r="H6" s="24" t="s">
        <v>79</v>
      </c>
      <c r="I6" s="24" t="s">
        <v>80</v>
      </c>
      <c r="J6" s="24" t="s">
        <v>81</v>
      </c>
      <c r="K6" s="24" t="s">
        <v>3</v>
      </c>
      <c r="L6" s="24" t="s">
        <v>79</v>
      </c>
      <c r="M6" s="24" t="s">
        <v>80</v>
      </c>
      <c r="N6" s="24" t="s">
        <v>81</v>
      </c>
      <c r="O6" s="24" t="s">
        <v>3</v>
      </c>
      <c r="P6" s="38"/>
    </row>
    <row r="7" spans="1:16" ht="15.75" thickBot="1">
      <c r="A7" s="23" t="s">
        <v>86</v>
      </c>
      <c r="B7" s="25" t="s">
        <v>87</v>
      </c>
      <c r="C7" s="25">
        <v>130</v>
      </c>
      <c r="D7" s="25">
        <v>130</v>
      </c>
      <c r="E7" s="25"/>
      <c r="F7" s="25"/>
      <c r="G7" s="25"/>
      <c r="H7" s="25"/>
      <c r="I7" s="25"/>
      <c r="J7" s="25"/>
      <c r="K7" s="25">
        <f>H7+I7+J7</f>
        <v>0</v>
      </c>
      <c r="L7" s="25"/>
      <c r="M7" s="25"/>
      <c r="N7" s="25"/>
      <c r="O7" s="25">
        <v>0</v>
      </c>
      <c r="P7" s="41">
        <v>40</v>
      </c>
    </row>
    <row r="8" spans="1:16" ht="26.25" thickBot="1">
      <c r="A8" s="23" t="s">
        <v>88</v>
      </c>
      <c r="B8" s="25" t="s">
        <v>87</v>
      </c>
      <c r="C8" s="25">
        <v>130</v>
      </c>
      <c r="D8" s="25">
        <v>130</v>
      </c>
      <c r="E8" s="25"/>
      <c r="F8" s="25"/>
      <c r="G8" s="25"/>
      <c r="H8" s="25"/>
      <c r="I8" s="25"/>
      <c r="J8" s="25"/>
      <c r="K8" s="25">
        <v>0</v>
      </c>
      <c r="L8" s="25"/>
      <c r="M8" s="25"/>
      <c r="N8" s="25"/>
      <c r="O8" s="25">
        <v>0</v>
      </c>
      <c r="P8" s="42">
        <v>18</v>
      </c>
    </row>
    <row r="9" spans="1:16" ht="15.75" thickBot="1">
      <c r="A9" s="23" t="s">
        <v>89</v>
      </c>
      <c r="B9" s="25" t="s">
        <v>87</v>
      </c>
      <c r="C9" s="25">
        <v>130</v>
      </c>
      <c r="D9" s="25">
        <v>130</v>
      </c>
      <c r="E9" s="25"/>
      <c r="F9" s="25"/>
      <c r="G9" s="25"/>
      <c r="H9" s="25"/>
      <c r="I9" s="25"/>
      <c r="J9" s="25"/>
      <c r="K9" s="25">
        <v>0</v>
      </c>
      <c r="L9" s="25"/>
      <c r="M9" s="25"/>
      <c r="N9" s="25"/>
      <c r="O9" s="25">
        <v>0</v>
      </c>
      <c r="P9" s="42">
        <v>40</v>
      </c>
    </row>
    <row r="10" spans="1:16" ht="15.75" thickBot="1">
      <c r="A10" s="23" t="s">
        <v>90</v>
      </c>
      <c r="B10" s="25" t="s">
        <v>87</v>
      </c>
      <c r="C10" s="25">
        <v>130</v>
      </c>
      <c r="D10" s="25">
        <v>130</v>
      </c>
      <c r="E10" s="25"/>
      <c r="F10" s="25"/>
      <c r="G10" s="25"/>
      <c r="H10" s="25"/>
      <c r="I10" s="25"/>
      <c r="J10" s="25"/>
      <c r="K10" s="25">
        <v>0</v>
      </c>
      <c r="L10" s="25"/>
      <c r="M10" s="25"/>
      <c r="N10" s="25"/>
      <c r="O10" s="25">
        <v>0</v>
      </c>
      <c r="P10" s="42">
        <v>40</v>
      </c>
    </row>
    <row r="11" spans="1:16" ht="15">
      <c r="A11" s="36" t="s">
        <v>15</v>
      </c>
      <c r="B11" s="37"/>
      <c r="C11" s="5">
        <f>SUM(C7:C10)</f>
        <v>520</v>
      </c>
      <c r="D11" s="5">
        <f aca="true" t="shared" si="0" ref="D11:P11">SUM(D7:D10)</f>
        <v>520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138</v>
      </c>
    </row>
    <row r="12" spans="1:16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</sheetData>
  <sheetProtection/>
  <mergeCells count="10">
    <mergeCell ref="A11:B11"/>
    <mergeCell ref="P5:P6"/>
    <mergeCell ref="A4:P4"/>
    <mergeCell ref="A3:P3"/>
    <mergeCell ref="A5:A6"/>
    <mergeCell ref="B5:B6"/>
    <mergeCell ref="C5:C6"/>
    <mergeCell ref="D5:G5"/>
    <mergeCell ref="H5:K5"/>
    <mergeCell ref="L5:O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0.7109375" style="0" customWidth="1"/>
    <col min="2" max="2" width="16.28125" style="0" customWidth="1"/>
  </cols>
  <sheetData>
    <row r="1" spans="1:4" ht="15.75">
      <c r="A1" s="31" t="s">
        <v>19</v>
      </c>
      <c r="B1" s="31"/>
      <c r="C1" s="31"/>
      <c r="D1" s="31"/>
    </row>
    <row r="3" spans="1:4" ht="15">
      <c r="A3" s="39" t="s">
        <v>95</v>
      </c>
      <c r="B3" s="39"/>
      <c r="C3" s="39"/>
      <c r="D3" s="39"/>
    </row>
    <row r="4" spans="1:4" ht="39">
      <c r="A4" s="29" t="s">
        <v>82</v>
      </c>
      <c r="B4" s="29" t="s">
        <v>83</v>
      </c>
      <c r="C4" s="29" t="s">
        <v>84</v>
      </c>
      <c r="D4" s="29" t="s">
        <v>85</v>
      </c>
    </row>
    <row r="5" spans="1:4" ht="15">
      <c r="A5" s="30" t="s">
        <v>91</v>
      </c>
      <c r="B5" s="30">
        <v>19</v>
      </c>
      <c r="C5" s="30"/>
      <c r="D5" s="30"/>
    </row>
    <row r="6" spans="1:4" ht="15">
      <c r="A6" s="30" t="s">
        <v>92</v>
      </c>
      <c r="B6" s="30">
        <v>3</v>
      </c>
      <c r="C6" s="30"/>
      <c r="D6" s="30"/>
    </row>
    <row r="7" spans="1:4" ht="15">
      <c r="A7" s="30" t="s">
        <v>93</v>
      </c>
      <c r="B7" s="30">
        <v>6</v>
      </c>
      <c r="C7" s="30"/>
      <c r="D7" s="30"/>
    </row>
    <row r="8" spans="1:4" ht="15">
      <c r="A8" s="30" t="s">
        <v>94</v>
      </c>
      <c r="B8" s="30">
        <v>7</v>
      </c>
      <c r="C8" s="30"/>
      <c r="D8" s="30"/>
    </row>
    <row r="9" spans="1:4" ht="15">
      <c r="A9" s="28" t="s">
        <v>15</v>
      </c>
      <c r="B9" s="28">
        <f>SUM(B5:B8)</f>
        <v>35</v>
      </c>
      <c r="C9" s="28">
        <f>SUM(C5:C8)</f>
        <v>0</v>
      </c>
      <c r="D9" s="28">
        <f>SUM(D5:D8)</f>
        <v>0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Mjose</dc:creator>
  <cp:keywords/>
  <dc:description/>
  <cp:lastModifiedBy>Mjose</cp:lastModifiedBy>
  <dcterms:created xsi:type="dcterms:W3CDTF">2011-09-14T12:26:51Z</dcterms:created>
  <dcterms:modified xsi:type="dcterms:W3CDTF">2011-10-21T11:20:44Z</dcterms:modified>
  <cp:category/>
  <cp:version/>
  <cp:contentType/>
  <cp:contentStatus/>
</cp:coreProperties>
</file>