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<sst xmlns="http://schemas.openxmlformats.org/spreadsheetml/2006/main" count="200" uniqueCount="59">
  <si>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</si>
  <si>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</si>
  <si>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</si>
  <si>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</si>
  <si>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</si>
  <si>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</si>
  <si>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</si>
  <si>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</si>
  <si>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</si>
  <si>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</si>
  <si>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</si>
  <si>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</si>
  <si>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</si>
  <si>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</si>
  <si>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</si>
  <si>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</si>
  <si>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</si>
  <si>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</si>
  <si>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</si>
  <si>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</si>
  <si>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</si>
  <si>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</si>
  <si>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</si>
  <si>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</si>
  <si>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</si>
  <si>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</si>
  <si>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</si>
  <si>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</si>
  <si>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</si>
  <si>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</si>
  <si>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</si>
  <si>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</si>
  <si>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</si>
  <si>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</si>
  <si>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</si>
  <si>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</si>
  <si>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</si>
  <si>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</si>
  <si>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</si>
  <si>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</si>
  <si>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</si>
  <si>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</si>
  <si>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</si>
  <si>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</si>
  <si>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</si>
  <si>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</si>
  <si>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MUNICIAPAL 1/1/2013</t>
  </si>
  <si>
    <t>Población de la provincia de  Badajoz  y Población en Edad Económicamente Activa a 1 de Enero de 2013 según datos del Padrón Municipal de INE</t>
  </si>
  <si>
    <t>PADRON MUNICIPAL 1/1/2013</t>
  </si>
  <si>
    <t>Población de la ciudad de  Badajoz  y Población en Edad Económicamente Activa a 1 de Enero de 2013 según datos del Padrón Municipal de INE</t>
  </si>
  <si>
    <t>Datos Actualizados a 3 Enero 2014</t>
  </si>
  <si>
    <t>PADRÓN MUNICIPAL 1/1/2013</t>
  </si>
  <si>
    <t>Población de la provincia de  Cáceres  y Población en Edad Económicamente Activa a 1 de Enero de 2013 según datos del Padrón Municipal de INE</t>
  </si>
  <si>
    <t>Población de la Comunidad Autónoma de Extremadura y Población en Edad Económicamente Activa a 1 de Enero de 2013 según datos del Padrón Municipal de INE</t>
  </si>
  <si>
    <t>Población de España y Población en Edad Económicamente Activa a 1 de Enero de 2013 según datos del Padrón Municipal de INE</t>
  </si>
  <si>
    <t>Datos Actualizados a 17 Enero 2014</t>
  </si>
  <si>
    <t>DATOS SEGÚN EL INE AL CUARTO TRIMESTRE</t>
  </si>
  <si>
    <t>Encuesta de Población Activa del Instituto Nacional de Estadistica para el Cuarto Trimestre de 2013 en las provincias extremeñas, Extremadura y España</t>
  </si>
  <si>
    <t>Desempleo en relación con la Población en Edad Económicamente Activa en Marzo de 2014 de la ciudad de Badajoz, provincias extremeñas, Extremadura y España disgregado por sexos.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</si>
</sst>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sz val="11"/>
      <name val="Arial"/>
      <family val="2"/>
    </font>
    <font>
      <b/>
      <sz val="11"/>
      <name val="Arial"/>
      <family val="2"/>
    </font>
    <font>
      <sz val="10"/>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sz val="12"/>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0">
    <xf numFmtId="0" fontId="0" fillId="0" borderId="0" xfId="0" applyFont="1" applyAlignment="1">
      <alignment/>
    </xf>
    <xf numFmtId="0" fontId="51" fillId="0" borderId="10" xfId="0" applyFont="1" applyBorder="1" applyAlignment="1">
      <alignment horizontal="center"/>
    </xf>
    <xf numFmtId="0" fontId="51" fillId="0" borderId="10" xfId="0" applyFont="1" applyBorder="1" applyAlignment="1">
      <alignment/>
    </xf>
    <xf numFmtId="49" fontId="51" fillId="0" borderId="10" xfId="0" applyNumberFormat="1" applyFont="1" applyBorder="1" applyAlignment="1">
      <alignment/>
    </xf>
    <xf numFmtId="0" fontId="52" fillId="0" borderId="0" xfId="0" applyFont="1" applyAlignment="1">
      <alignment/>
    </xf>
    <xf numFmtId="0" fontId="51" fillId="0" borderId="10" xfId="0" applyFont="1" applyBorder="1" applyAlignment="1">
      <alignment horizontal="center"/>
    </xf>
    <xf numFmtId="0" fontId="52" fillId="0" borderId="10" xfId="0" applyFont="1" applyFill="1" applyBorder="1" applyAlignment="1">
      <alignment/>
    </xf>
    <xf numFmtId="3" fontId="51" fillId="0" borderId="10" xfId="0" applyNumberFormat="1" applyFont="1" applyFill="1" applyBorder="1" applyAlignment="1">
      <alignment/>
    </xf>
    <xf numFmtId="0" fontId="51" fillId="0" borderId="10" xfId="0" applyFont="1" applyFill="1" applyBorder="1" applyAlignment="1">
      <alignment/>
    </xf>
    <xf numFmtId="0" fontId="53" fillId="0" borderId="0" xfId="0" applyFont="1" applyAlignment="1">
      <alignment/>
    </xf>
    <xf numFmtId="0" fontId="53" fillId="0" borderId="10" xfId="0" applyFont="1" applyBorder="1" applyAlignment="1">
      <alignment horizontal="center"/>
    </xf>
    <xf numFmtId="0" fontId="52" fillId="0" borderId="0" xfId="0" applyFont="1" applyAlignment="1">
      <alignment/>
    </xf>
    <xf numFmtId="0" fontId="53" fillId="0" borderId="10" xfId="0" applyFont="1" applyBorder="1" applyAlignment="1">
      <alignment/>
    </xf>
    <xf numFmtId="49" fontId="53" fillId="0" borderId="10" xfId="0" applyNumberFormat="1" applyFont="1" applyBorder="1" applyAlignment="1">
      <alignment/>
    </xf>
    <xf numFmtId="0" fontId="52" fillId="0" borderId="10" xfId="0" applyFont="1" applyBorder="1" applyAlignment="1">
      <alignment/>
    </xf>
    <xf numFmtId="3" fontId="52" fillId="0" borderId="10" xfId="0" applyNumberFormat="1" applyFont="1" applyBorder="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0" fillId="0" borderId="0" xfId="0" applyAlignment="1">
      <alignment/>
    </xf>
    <xf numFmtId="0" fontId="51" fillId="0" borderId="0" xfId="0" applyFont="1" applyAlignment="1">
      <alignment/>
    </xf>
    <xf numFmtId="0" fontId="51" fillId="0" borderId="10" xfId="0" applyFont="1" applyBorder="1" applyAlignment="1">
      <alignment horizontal="center"/>
    </xf>
    <xf numFmtId="0" fontId="54" fillId="0" borderId="0" xfId="0" applyFont="1" applyBorder="1" applyAlignment="1">
      <alignment horizontal="right" vertical="top" wrapText="1"/>
    </xf>
    <xf numFmtId="0" fontId="54" fillId="0" borderId="0" xfId="0" applyFont="1" applyBorder="1" applyAlignment="1">
      <alignment horizontal="right"/>
    </xf>
    <xf numFmtId="0" fontId="51" fillId="0" borderId="10" xfId="0" applyFont="1" applyBorder="1" applyAlignment="1">
      <alignment/>
    </xf>
    <xf numFmtId="3" fontId="51" fillId="0" borderId="10" xfId="0" applyNumberFormat="1" applyFont="1" applyBorder="1" applyAlignment="1">
      <alignment/>
    </xf>
    <xf numFmtId="0" fontId="51" fillId="0" borderId="0" xfId="0" applyFont="1" applyBorder="1" applyAlignment="1">
      <alignment/>
    </xf>
    <xf numFmtId="3" fontId="55" fillId="0" borderId="0" xfId="0" applyNumberFormat="1" applyFont="1" applyBorder="1" applyAlignment="1">
      <alignment horizontal="right" vertical="top" wrapText="1"/>
    </xf>
    <xf numFmtId="3" fontId="54" fillId="0" borderId="0" xfId="0" applyNumberFormat="1" applyFont="1" applyBorder="1" applyAlignment="1">
      <alignment horizontal="right"/>
    </xf>
    <xf numFmtId="0" fontId="56" fillId="0" borderId="0" xfId="0" applyFont="1" applyBorder="1" applyAlignment="1">
      <alignment horizontal="right" vertical="top" wrapText="1"/>
    </xf>
    <xf numFmtId="3" fontId="56" fillId="0" borderId="0" xfId="0" applyNumberFormat="1" applyFont="1" applyBorder="1" applyAlignment="1">
      <alignment horizontal="right"/>
    </xf>
    <xf numFmtId="49" fontId="51" fillId="0" borderId="10" xfId="0" applyNumberFormat="1" applyFont="1" applyBorder="1" applyAlignment="1">
      <alignment/>
    </xf>
    <xf numFmtId="3" fontId="55" fillId="0" borderId="0" xfId="0" applyNumberFormat="1" applyFont="1" applyBorder="1" applyAlignment="1">
      <alignment vertical="top" wrapText="1"/>
    </xf>
    <xf numFmtId="3" fontId="53" fillId="0" borderId="0" xfId="0" applyNumberFormat="1" applyFont="1" applyBorder="1" applyAlignment="1">
      <alignment horizontal="right"/>
    </xf>
    <xf numFmtId="0" fontId="57" fillId="0" borderId="0" xfId="0" applyFont="1" applyAlignment="1">
      <alignment/>
    </xf>
    <xf numFmtId="3" fontId="55" fillId="0" borderId="0" xfId="0" applyNumberFormat="1" applyFont="1" applyBorder="1" applyAlignment="1">
      <alignment/>
    </xf>
    <xf numFmtId="3" fontId="51" fillId="0" borderId="0" xfId="0" applyNumberFormat="1" applyFont="1" applyBorder="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1" fillId="0" borderId="10" xfId="0" applyFont="1" applyFill="1" applyBorder="1" applyAlignment="1">
      <alignment horizontal="center"/>
    </xf>
    <xf numFmtId="3" fontId="0" fillId="0" borderId="0" xfId="0" applyNumberFormat="1" applyAlignment="1">
      <alignment/>
    </xf>
    <xf numFmtId="10" fontId="52" fillId="0" borderId="0" xfId="0" applyNumberFormat="1" applyFont="1" applyAlignment="1">
      <alignment/>
    </xf>
    <xf numFmtId="0" fontId="0" fillId="0" borderId="0" xfId="0" applyAlignment="1">
      <alignment/>
    </xf>
    <xf numFmtId="0" fontId="51"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10" fontId="53" fillId="0" borderId="10" xfId="0" applyNumberFormat="1" applyFont="1" applyBorder="1" applyAlignment="1">
      <alignment/>
    </xf>
    <xf numFmtId="0" fontId="53"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51" fillId="0" borderId="0" xfId="0" applyFont="1" applyAlignment="1">
      <alignment/>
    </xf>
    <xf numFmtId="0" fontId="52" fillId="0" borderId="0" xfId="0" applyFont="1" applyAlignment="1">
      <alignment/>
    </xf>
    <xf numFmtId="0" fontId="51" fillId="0" borderId="0" xfId="0" applyFont="1" applyFill="1" applyBorder="1" applyAlignment="1">
      <alignment wrapText="1"/>
    </xf>
    <xf numFmtId="0" fontId="0" fillId="33" borderId="0" xfId="0" applyFill="1" applyAlignment="1">
      <alignment/>
    </xf>
    <xf numFmtId="0" fontId="58" fillId="33" borderId="0" xfId="0" applyFont="1" applyFill="1" applyAlignment="1">
      <alignment vertical="center"/>
    </xf>
    <xf numFmtId="0" fontId="59" fillId="0" borderId="0" xfId="0" applyFont="1" applyAlignment="1">
      <alignment horizontal="center" vertical="center" wrapText="1"/>
    </xf>
    <xf numFmtId="0" fontId="58" fillId="0" borderId="0" xfId="0" applyFont="1" applyAlignment="1">
      <alignment vertical="center"/>
    </xf>
    <xf numFmtId="49" fontId="51" fillId="0" borderId="0" xfId="0" applyNumberFormat="1" applyFont="1" applyBorder="1" applyAlignment="1">
      <alignment/>
    </xf>
    <xf numFmtId="0" fontId="0" fillId="0" borderId="0" xfId="0" applyBorder="1" applyAlignment="1">
      <alignment/>
    </xf>
    <xf numFmtId="0" fontId="52" fillId="0" borderId="0" xfId="0" applyFont="1" applyBorder="1" applyAlignment="1">
      <alignment/>
    </xf>
    <xf numFmtId="3" fontId="60" fillId="0" borderId="10" xfId="0" applyNumberFormat="1" applyFont="1" applyBorder="1" applyAlignment="1">
      <alignment/>
    </xf>
    <xf numFmtId="3" fontId="5" fillId="0" borderId="10" xfId="63" applyNumberFormat="1" applyFont="1" applyBorder="1">
      <alignment/>
      <protection/>
    </xf>
    <xf numFmtId="3" fontId="5" fillId="0" borderId="10" xfId="54" applyNumberFormat="1" applyFont="1" applyBorder="1">
      <alignment/>
      <protection/>
    </xf>
    <xf numFmtId="0" fontId="57" fillId="0" borderId="0" xfId="0" applyFont="1" applyAlignment="1">
      <alignment/>
    </xf>
    <xf numFmtId="0" fontId="59" fillId="0" borderId="0" xfId="0" applyFont="1" applyAlignment="1">
      <alignment horizontal="center" vertical="center" wrapText="1"/>
    </xf>
    <xf numFmtId="0" fontId="61" fillId="0" borderId="0" xfId="0" applyFont="1" applyAlignment="1">
      <alignment horizontal="left" wrapText="1"/>
    </xf>
    <xf numFmtId="0" fontId="56" fillId="0" borderId="0" xfId="0" applyFont="1" applyBorder="1" applyAlignment="1">
      <alignment horizontal="center" vertical="top" wrapText="1"/>
    </xf>
    <xf numFmtId="49" fontId="51" fillId="0" borderId="10" xfId="0" applyNumberFormat="1" applyFont="1" applyBorder="1" applyAlignment="1">
      <alignment horizontal="center"/>
    </xf>
    <xf numFmtId="0" fontId="53" fillId="0" borderId="10"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tas" xfId="73"/>
    <cellStyle name="Percent" xfId="74"/>
    <cellStyle name="Porcentual 2" xfId="75"/>
    <cellStyle name="Porcentual 3"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6"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7" t="s">
        <v>49</v>
      </c>
      <c r="B3" s="67"/>
      <c r="C3" s="67"/>
      <c r="D3" s="67"/>
      <c r="E3" s="67"/>
      <c r="F3" s="67"/>
      <c r="G3" s="67"/>
      <c r="H3" s="67"/>
      <c r="I3" s="67"/>
    </row>
    <row r="4" spans="1:9" s="44" customFormat="1" ht="15">
      <c r="A4" s="67"/>
      <c r="B4" s="67"/>
      <c r="C4" s="67"/>
      <c r="D4" s="67"/>
      <c r="E4" s="67"/>
      <c r="F4" s="67"/>
      <c r="G4" s="67"/>
      <c r="H4" s="67"/>
      <c r="I4" s="67"/>
    </row>
    <row r="5" spans="1:15" ht="15.75">
      <c r="A5" s="44"/>
      <c r="B5" s="44"/>
      <c r="C5" s="44"/>
      <c r="D5" s="44"/>
      <c r="E5" s="44"/>
      <c r="F5" s="44"/>
      <c r="G5" s="44"/>
      <c r="J5" s="68"/>
      <c r="K5" s="68"/>
      <c r="L5" s="68"/>
      <c r="M5" s="68"/>
      <c r="N5" s="68"/>
      <c r="O5" s="68"/>
    </row>
    <row r="6" spans="1:15" ht="15.75">
      <c r="A6" s="44"/>
      <c r="B6" s="44"/>
      <c r="C6" s="44"/>
      <c r="D6" s="44"/>
      <c r="E6" s="44"/>
      <c r="F6" s="44"/>
      <c r="G6" s="44"/>
      <c r="J6" s="29"/>
      <c r="K6" s="30"/>
      <c r="L6" s="24"/>
      <c r="M6" s="30"/>
      <c r="N6" s="31"/>
      <c r="O6" s="32"/>
    </row>
    <row r="7" spans="2:15" ht="15.75">
      <c r="B7" s="69" t="s">
        <v>48</v>
      </c>
      <c r="C7" s="69"/>
      <c r="D7" s="69"/>
      <c r="E7" s="70" t="s">
        <v>23</v>
      </c>
      <c r="F7" s="70"/>
      <c r="G7" s="70"/>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4541</v>
      </c>
      <c r="C9" s="62">
        <v>4144</v>
      </c>
      <c r="D9" s="27">
        <f>B9+C9</f>
        <v>8685</v>
      </c>
      <c r="E9" s="14"/>
      <c r="F9" s="14"/>
      <c r="G9" s="27"/>
      <c r="J9" s="34"/>
      <c r="K9" s="30"/>
      <c r="L9" s="24"/>
      <c r="M9" s="30"/>
      <c r="N9" s="31"/>
      <c r="O9" s="32"/>
    </row>
    <row r="10" spans="1:15" ht="15.75">
      <c r="A10" s="33" t="s">
        <v>2</v>
      </c>
      <c r="B10" s="62">
        <v>4335</v>
      </c>
      <c r="C10" s="62">
        <v>4084</v>
      </c>
      <c r="D10" s="27">
        <f aca="true" t="shared" si="0" ref="D10:D27">B10+C10</f>
        <v>8419</v>
      </c>
      <c r="E10" s="14"/>
      <c r="F10" s="14"/>
      <c r="G10" s="27"/>
      <c r="J10" s="34"/>
      <c r="K10" s="30"/>
      <c r="L10" s="24"/>
      <c r="M10" s="30"/>
      <c r="N10" s="31"/>
      <c r="O10" s="32"/>
    </row>
    <row r="11" spans="1:15" ht="15.75">
      <c r="A11" s="33" t="s">
        <v>3</v>
      </c>
      <c r="B11" s="62">
        <v>4827</v>
      </c>
      <c r="C11" s="62">
        <v>4617</v>
      </c>
      <c r="D11" s="27">
        <f t="shared" si="0"/>
        <v>9444</v>
      </c>
      <c r="E11" s="14"/>
      <c r="F11" s="14"/>
      <c r="G11" s="27"/>
      <c r="J11" s="34"/>
      <c r="K11" s="30"/>
      <c r="L11" s="24"/>
      <c r="M11" s="30"/>
      <c r="N11" s="31"/>
      <c r="O11" s="32"/>
    </row>
    <row r="12" spans="1:15" ht="15.75">
      <c r="A12" s="26" t="s">
        <v>4</v>
      </c>
      <c r="B12" s="62">
        <v>3279</v>
      </c>
      <c r="C12" s="62">
        <v>3192</v>
      </c>
      <c r="D12" s="27">
        <f t="shared" si="0"/>
        <v>6471</v>
      </c>
      <c r="E12" s="15">
        <f>B12</f>
        <v>3279</v>
      </c>
      <c r="F12" s="15">
        <f>C12</f>
        <v>3192</v>
      </c>
      <c r="G12" s="27">
        <f aca="true" t="shared" si="1" ref="G12:G21">E12+F12</f>
        <v>6471</v>
      </c>
      <c r="J12" s="34"/>
      <c r="K12" s="30"/>
      <c r="L12" s="24"/>
      <c r="M12" s="30"/>
      <c r="N12" s="31"/>
      <c r="O12" s="32"/>
    </row>
    <row r="13" spans="1:15" ht="15.75">
      <c r="A13" s="26" t="s">
        <v>5</v>
      </c>
      <c r="B13" s="62">
        <v>4737</v>
      </c>
      <c r="C13" s="62">
        <v>4459</v>
      </c>
      <c r="D13" s="27">
        <f t="shared" si="0"/>
        <v>9196</v>
      </c>
      <c r="E13" s="15">
        <f aca="true" t="shared" si="2" ref="E13:E21">B13</f>
        <v>4737</v>
      </c>
      <c r="F13" s="15">
        <f aca="true" t="shared" si="3" ref="F13:F21">C13</f>
        <v>4459</v>
      </c>
      <c r="G13" s="27">
        <f t="shared" si="1"/>
        <v>9196</v>
      </c>
      <c r="J13" s="29"/>
      <c r="K13" s="30"/>
      <c r="L13" s="24"/>
      <c r="M13" s="30"/>
      <c r="N13" s="31"/>
      <c r="O13" s="32"/>
    </row>
    <row r="14" spans="1:15" ht="15.75">
      <c r="A14" s="26" t="s">
        <v>6</v>
      </c>
      <c r="B14" s="62">
        <v>5183</v>
      </c>
      <c r="C14" s="62">
        <v>5113</v>
      </c>
      <c r="D14" s="27">
        <f t="shared" si="0"/>
        <v>10296</v>
      </c>
      <c r="E14" s="15">
        <f t="shared" si="2"/>
        <v>5183</v>
      </c>
      <c r="F14" s="15">
        <f t="shared" si="3"/>
        <v>5113</v>
      </c>
      <c r="G14" s="27">
        <f t="shared" si="1"/>
        <v>10296</v>
      </c>
      <c r="J14" s="29"/>
      <c r="K14" s="30"/>
      <c r="L14" s="24"/>
      <c r="M14" s="30"/>
      <c r="N14" s="31"/>
      <c r="O14" s="32"/>
    </row>
    <row r="15" spans="1:15" ht="15.75">
      <c r="A15" s="26" t="s">
        <v>7</v>
      </c>
      <c r="B15" s="62">
        <v>5966</v>
      </c>
      <c r="C15" s="62">
        <v>6032</v>
      </c>
      <c r="D15" s="27">
        <f t="shared" si="0"/>
        <v>11998</v>
      </c>
      <c r="E15" s="15">
        <f t="shared" si="2"/>
        <v>5966</v>
      </c>
      <c r="F15" s="15">
        <f t="shared" si="3"/>
        <v>6032</v>
      </c>
      <c r="G15" s="27">
        <f t="shared" si="1"/>
        <v>11998</v>
      </c>
      <c r="J15" s="35"/>
      <c r="K15" s="30"/>
      <c r="L15" s="24"/>
      <c r="M15" s="30"/>
      <c r="N15" s="31"/>
      <c r="O15" s="32"/>
    </row>
    <row r="16" spans="1:15" ht="15.75">
      <c r="A16" s="26" t="s">
        <v>8</v>
      </c>
      <c r="B16" s="62">
        <v>6555</v>
      </c>
      <c r="C16" s="62">
        <v>6424</v>
      </c>
      <c r="D16" s="27">
        <f t="shared" si="0"/>
        <v>12979</v>
      </c>
      <c r="E16" s="15">
        <f t="shared" si="2"/>
        <v>6555</v>
      </c>
      <c r="F16" s="15">
        <f t="shared" si="3"/>
        <v>6424</v>
      </c>
      <c r="G16" s="27">
        <f t="shared" si="1"/>
        <v>12979</v>
      </c>
      <c r="J16" s="24"/>
      <c r="K16" s="30"/>
      <c r="L16" s="24"/>
      <c r="M16" s="30"/>
      <c r="N16" s="31"/>
      <c r="O16" s="32"/>
    </row>
    <row r="17" spans="1:15" ht="15.75">
      <c r="A17" s="26" t="s">
        <v>9</v>
      </c>
      <c r="B17" s="62">
        <v>6204</v>
      </c>
      <c r="C17" s="62">
        <v>6126</v>
      </c>
      <c r="D17" s="27">
        <f t="shared" si="0"/>
        <v>12330</v>
      </c>
      <c r="E17" s="15">
        <f t="shared" si="2"/>
        <v>6204</v>
      </c>
      <c r="F17" s="15">
        <f t="shared" si="3"/>
        <v>6126</v>
      </c>
      <c r="G17" s="27">
        <f t="shared" si="1"/>
        <v>12330</v>
      </c>
      <c r="J17" s="24"/>
      <c r="K17" s="30"/>
      <c r="L17" s="24"/>
      <c r="M17" s="30"/>
      <c r="N17" s="31"/>
      <c r="O17" s="32"/>
    </row>
    <row r="18" spans="1:15" ht="15.75">
      <c r="A18" s="26" t="s">
        <v>10</v>
      </c>
      <c r="B18" s="62">
        <v>5758</v>
      </c>
      <c r="C18" s="62">
        <v>6097</v>
      </c>
      <c r="D18" s="27">
        <f t="shared" si="0"/>
        <v>11855</v>
      </c>
      <c r="E18" s="15">
        <f t="shared" si="2"/>
        <v>5758</v>
      </c>
      <c r="F18" s="15">
        <f t="shared" si="3"/>
        <v>6097</v>
      </c>
      <c r="G18" s="27">
        <f t="shared" si="1"/>
        <v>11855</v>
      </c>
      <c r="J18" s="24"/>
      <c r="K18" s="30"/>
      <c r="L18" s="24"/>
      <c r="M18" s="30"/>
      <c r="N18" s="31"/>
      <c r="O18" s="32"/>
    </row>
    <row r="19" spans="1:15" ht="15.75">
      <c r="A19" s="26" t="s">
        <v>11</v>
      </c>
      <c r="B19" s="62">
        <v>5211</v>
      </c>
      <c r="C19" s="62">
        <v>5617</v>
      </c>
      <c r="D19" s="27">
        <f t="shared" si="0"/>
        <v>10828</v>
      </c>
      <c r="E19" s="15">
        <f t="shared" si="2"/>
        <v>5211</v>
      </c>
      <c r="F19" s="15">
        <f t="shared" si="3"/>
        <v>5617</v>
      </c>
      <c r="G19" s="27">
        <f t="shared" si="1"/>
        <v>10828</v>
      </c>
      <c r="J19" s="24"/>
      <c r="K19" s="30"/>
      <c r="L19" s="24"/>
      <c r="M19" s="30"/>
      <c r="N19" s="31"/>
      <c r="O19" s="32"/>
    </row>
    <row r="20" spans="1:15" ht="15.75">
      <c r="A20" s="26" t="s">
        <v>12</v>
      </c>
      <c r="B20" s="62">
        <v>4310</v>
      </c>
      <c r="C20" s="62">
        <v>4650</v>
      </c>
      <c r="D20" s="27">
        <f t="shared" si="0"/>
        <v>8960</v>
      </c>
      <c r="E20" s="15">
        <f t="shared" si="2"/>
        <v>4310</v>
      </c>
      <c r="F20" s="15">
        <f t="shared" si="3"/>
        <v>4650</v>
      </c>
      <c r="G20" s="27">
        <f t="shared" si="1"/>
        <v>8960</v>
      </c>
      <c r="J20" s="24"/>
      <c r="K20" s="30"/>
      <c r="L20" s="24"/>
      <c r="M20" s="30"/>
      <c r="N20" s="31"/>
      <c r="O20" s="32"/>
    </row>
    <row r="21" spans="1:15" ht="15.75">
      <c r="A21" s="26" t="s">
        <v>13</v>
      </c>
      <c r="B21" s="62">
        <v>3502</v>
      </c>
      <c r="C21" s="62">
        <v>3869</v>
      </c>
      <c r="D21" s="27">
        <f t="shared" si="0"/>
        <v>7371</v>
      </c>
      <c r="E21" s="15">
        <f t="shared" si="2"/>
        <v>3502</v>
      </c>
      <c r="F21" s="15">
        <f t="shared" si="3"/>
        <v>3869</v>
      </c>
      <c r="G21" s="27">
        <f t="shared" si="1"/>
        <v>7371</v>
      </c>
      <c r="J21" s="24"/>
      <c r="K21" s="30"/>
      <c r="L21" s="24"/>
      <c r="M21" s="30"/>
      <c r="N21" s="31"/>
      <c r="O21" s="32"/>
    </row>
    <row r="22" spans="1:15" ht="15.75">
      <c r="A22" s="26" t="s">
        <v>14</v>
      </c>
      <c r="B22" s="62">
        <v>3168</v>
      </c>
      <c r="C22" s="62">
        <v>3656</v>
      </c>
      <c r="D22" s="27">
        <f t="shared" si="0"/>
        <v>6824</v>
      </c>
      <c r="E22" s="14"/>
      <c r="F22" s="14"/>
      <c r="G22" s="27"/>
      <c r="J22" s="24"/>
      <c r="K22" s="25"/>
      <c r="L22" s="24"/>
      <c r="M22" s="30"/>
      <c r="N22" s="31"/>
      <c r="O22" s="32"/>
    </row>
    <row r="23" spans="1:15" ht="15.75">
      <c r="A23" s="26" t="s">
        <v>15</v>
      </c>
      <c r="B23" s="62">
        <v>2072</v>
      </c>
      <c r="C23" s="62">
        <v>2630</v>
      </c>
      <c r="D23" s="27">
        <f t="shared" si="0"/>
        <v>4702</v>
      </c>
      <c r="E23" s="14"/>
      <c r="F23" s="14"/>
      <c r="G23" s="27"/>
      <c r="J23" s="31"/>
      <c r="K23" s="32"/>
      <c r="L23" s="31"/>
      <c r="M23" s="32"/>
      <c r="N23" s="31"/>
      <c r="O23" s="32"/>
    </row>
    <row r="24" spans="1:7" ht="15.75">
      <c r="A24" s="26" t="s">
        <v>16</v>
      </c>
      <c r="B24" s="62">
        <v>1759</v>
      </c>
      <c r="C24" s="62">
        <v>2556</v>
      </c>
      <c r="D24" s="27">
        <f t="shared" si="0"/>
        <v>4315</v>
      </c>
      <c r="E24" s="14"/>
      <c r="F24" s="14"/>
      <c r="G24" s="27"/>
    </row>
    <row r="25" spans="1:7" ht="15.75">
      <c r="A25" s="26" t="s">
        <v>17</v>
      </c>
      <c r="B25" s="62">
        <v>1305</v>
      </c>
      <c r="C25" s="62">
        <v>2393</v>
      </c>
      <c r="D25" s="27">
        <f t="shared" si="0"/>
        <v>3698</v>
      </c>
      <c r="E25" s="14"/>
      <c r="F25" s="14"/>
      <c r="G25" s="27"/>
    </row>
    <row r="26" spans="1:7" ht="15" customHeight="1">
      <c r="A26" s="26" t="s">
        <v>18</v>
      </c>
      <c r="B26" s="62">
        <v>617</v>
      </c>
      <c r="C26" s="62">
        <v>1633</v>
      </c>
      <c r="D26" s="27">
        <f t="shared" si="0"/>
        <v>2250</v>
      </c>
      <c r="E26" s="14"/>
      <c r="F26" s="14"/>
      <c r="G26" s="27"/>
    </row>
    <row r="27" spans="1:7" ht="15.75">
      <c r="A27" s="26" t="s">
        <v>19</v>
      </c>
      <c r="B27" s="27">
        <f>SUM(B9:B26)</f>
        <v>73329</v>
      </c>
      <c r="C27" s="27">
        <f>SUM(C9:C26)</f>
        <v>77292</v>
      </c>
      <c r="D27" s="27">
        <f t="shared" si="0"/>
        <v>150621</v>
      </c>
      <c r="E27" s="27">
        <f>SUM(E9:E26)</f>
        <v>50705</v>
      </c>
      <c r="F27" s="27">
        <f>SUM(F9:F26)</f>
        <v>51579</v>
      </c>
      <c r="G27" s="46">
        <f>SUM(G9:G26)</f>
        <v>102284</v>
      </c>
    </row>
    <row r="30" ht="15.75">
      <c r="A30" s="65" t="s">
        <v>55</v>
      </c>
    </row>
    <row r="32" spans="1:4" ht="15.75">
      <c r="A32" s="28"/>
      <c r="B32" s="37"/>
      <c r="C32" s="37"/>
      <c r="D32" s="38"/>
    </row>
    <row r="33" ht="15" customHeight="1"/>
    <row r="37" ht="15.75">
      <c r="A37" s="36"/>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7" t="s">
        <v>47</v>
      </c>
      <c r="B3" s="67"/>
      <c r="C3" s="67"/>
      <c r="D3" s="67"/>
      <c r="E3" s="67"/>
      <c r="F3" s="67"/>
      <c r="G3" s="67"/>
      <c r="H3" s="67"/>
      <c r="I3" s="67"/>
    </row>
    <row r="4" spans="1:9" ht="14.25">
      <c r="A4" s="67"/>
      <c r="B4" s="67"/>
      <c r="C4" s="67"/>
      <c r="D4" s="67"/>
      <c r="E4" s="67"/>
      <c r="F4" s="67"/>
      <c r="G4" s="67"/>
      <c r="H4" s="67"/>
      <c r="I4" s="67"/>
    </row>
    <row r="5" spans="1:7" ht="15.75">
      <c r="A5" s="45"/>
      <c r="B5" s="47"/>
      <c r="C5" s="47"/>
      <c r="D5" s="47"/>
      <c r="E5" s="47"/>
      <c r="F5" s="47"/>
      <c r="G5" s="47"/>
    </row>
    <row r="8" spans="2:7" ht="15.75">
      <c r="B8" s="71" t="s">
        <v>46</v>
      </c>
      <c r="C8" s="72"/>
      <c r="D8" s="73"/>
      <c r="E8" s="71" t="s">
        <v>23</v>
      </c>
      <c r="F8" s="72"/>
      <c r="G8" s="73"/>
    </row>
    <row r="9" spans="1:7" ht="15.75">
      <c r="A9" s="1" t="s">
        <v>0</v>
      </c>
      <c r="B9" s="5" t="s">
        <v>20</v>
      </c>
      <c r="C9" s="5" t="s">
        <v>21</v>
      </c>
      <c r="D9" s="5" t="s">
        <v>19</v>
      </c>
      <c r="E9" s="5" t="s">
        <v>20</v>
      </c>
      <c r="F9" s="5" t="s">
        <v>22</v>
      </c>
      <c r="G9" s="5" t="s">
        <v>19</v>
      </c>
    </row>
    <row r="10" spans="1:7" ht="15.75">
      <c r="A10" s="2" t="s">
        <v>1</v>
      </c>
      <c r="B10" s="63">
        <v>17787</v>
      </c>
      <c r="C10" s="63">
        <v>16617</v>
      </c>
      <c r="D10" s="7">
        <f>B10+C10</f>
        <v>34404</v>
      </c>
      <c r="E10" s="6"/>
      <c r="F10" s="6"/>
      <c r="G10" s="8"/>
    </row>
    <row r="11" spans="1:7" ht="15.75">
      <c r="A11" s="3" t="s">
        <v>2</v>
      </c>
      <c r="B11" s="63">
        <v>17840</v>
      </c>
      <c r="C11" s="63">
        <v>17109</v>
      </c>
      <c r="D11" s="7">
        <f aca="true" t="shared" si="0" ref="D11:D28">B11+C11</f>
        <v>34949</v>
      </c>
      <c r="E11" s="6"/>
      <c r="F11" s="6"/>
      <c r="G11" s="8"/>
    </row>
    <row r="12" spans="1:7" ht="15.75">
      <c r="A12" s="3" t="s">
        <v>3</v>
      </c>
      <c r="B12" s="63">
        <v>21658</v>
      </c>
      <c r="C12" s="63">
        <v>20762</v>
      </c>
      <c r="D12" s="7">
        <f t="shared" si="0"/>
        <v>42420</v>
      </c>
      <c r="E12" s="6"/>
      <c r="F12" s="6"/>
      <c r="G12" s="8"/>
    </row>
    <row r="13" spans="1:7" ht="15.75">
      <c r="A13" s="2" t="s">
        <v>4</v>
      </c>
      <c r="B13" s="63">
        <v>15678</v>
      </c>
      <c r="C13" s="63">
        <v>14981</v>
      </c>
      <c r="D13" s="46">
        <f t="shared" si="0"/>
        <v>30659</v>
      </c>
      <c r="E13" s="15">
        <f>B13</f>
        <v>15678</v>
      </c>
      <c r="F13" s="15">
        <f>C13</f>
        <v>14981</v>
      </c>
      <c r="G13" s="46">
        <f aca="true" t="shared" si="1" ref="G13:G22">E13+F13</f>
        <v>30659</v>
      </c>
    </row>
    <row r="14" spans="1:7" ht="15.75">
      <c r="A14" s="2" t="s">
        <v>5</v>
      </c>
      <c r="B14" s="63">
        <v>22675</v>
      </c>
      <c r="C14" s="63">
        <v>21499</v>
      </c>
      <c r="D14" s="7">
        <f t="shared" si="0"/>
        <v>44174</v>
      </c>
      <c r="E14" s="15">
        <f aca="true" t="shared" si="2" ref="E14:E22">B14</f>
        <v>22675</v>
      </c>
      <c r="F14" s="15">
        <f aca="true" t="shared" si="3" ref="F14:F22">C14</f>
        <v>21499</v>
      </c>
      <c r="G14" s="46">
        <f t="shared" si="1"/>
        <v>44174</v>
      </c>
    </row>
    <row r="15" spans="1:7" ht="15.75">
      <c r="A15" s="2" t="s">
        <v>6</v>
      </c>
      <c r="B15" s="63">
        <v>23601</v>
      </c>
      <c r="C15" s="63">
        <v>21934</v>
      </c>
      <c r="D15" s="7">
        <f t="shared" si="0"/>
        <v>45535</v>
      </c>
      <c r="E15" s="15">
        <f t="shared" si="2"/>
        <v>23601</v>
      </c>
      <c r="F15" s="15">
        <f t="shared" si="3"/>
        <v>21934</v>
      </c>
      <c r="G15" s="46">
        <f t="shared" si="1"/>
        <v>45535</v>
      </c>
    </row>
    <row r="16" spans="1:7" ht="15.75">
      <c r="A16" s="2" t="s">
        <v>7</v>
      </c>
      <c r="B16" s="63">
        <v>25491</v>
      </c>
      <c r="C16" s="63">
        <v>24717</v>
      </c>
      <c r="D16" s="7">
        <f t="shared" si="0"/>
        <v>50208</v>
      </c>
      <c r="E16" s="15">
        <f t="shared" si="2"/>
        <v>25491</v>
      </c>
      <c r="F16" s="15">
        <f t="shared" si="3"/>
        <v>24717</v>
      </c>
      <c r="G16" s="46">
        <f t="shared" si="1"/>
        <v>50208</v>
      </c>
    </row>
    <row r="17" spans="1:7" ht="15.75">
      <c r="A17" s="2" t="s">
        <v>8</v>
      </c>
      <c r="B17" s="63">
        <v>27146</v>
      </c>
      <c r="C17" s="63">
        <v>25775</v>
      </c>
      <c r="D17" s="7">
        <f t="shared" si="0"/>
        <v>52921</v>
      </c>
      <c r="E17" s="15">
        <f t="shared" si="2"/>
        <v>27146</v>
      </c>
      <c r="F17" s="15">
        <f t="shared" si="3"/>
        <v>25775</v>
      </c>
      <c r="G17" s="46">
        <f t="shared" si="1"/>
        <v>52921</v>
      </c>
    </row>
    <row r="18" spans="1:7" ht="15.75">
      <c r="A18" s="2" t="s">
        <v>9</v>
      </c>
      <c r="B18" s="63">
        <v>27408</v>
      </c>
      <c r="C18" s="63">
        <v>26484</v>
      </c>
      <c r="D18" s="7">
        <f t="shared" si="0"/>
        <v>53892</v>
      </c>
      <c r="E18" s="15">
        <f t="shared" si="2"/>
        <v>27408</v>
      </c>
      <c r="F18" s="15">
        <f t="shared" si="3"/>
        <v>26484</v>
      </c>
      <c r="G18" s="46">
        <f t="shared" si="1"/>
        <v>53892</v>
      </c>
    </row>
    <row r="19" spans="1:7" ht="15.75">
      <c r="A19" s="2" t="s">
        <v>10</v>
      </c>
      <c r="B19" s="63">
        <v>27951</v>
      </c>
      <c r="C19" s="63">
        <v>27254</v>
      </c>
      <c r="D19" s="7">
        <f t="shared" si="0"/>
        <v>55205</v>
      </c>
      <c r="E19" s="15">
        <f t="shared" si="2"/>
        <v>27951</v>
      </c>
      <c r="F19" s="15">
        <f t="shared" si="3"/>
        <v>27254</v>
      </c>
      <c r="G19" s="46">
        <f t="shared" si="1"/>
        <v>55205</v>
      </c>
    </row>
    <row r="20" spans="1:7" ht="15.75">
      <c r="A20" s="2" t="s">
        <v>11</v>
      </c>
      <c r="B20" s="63">
        <v>25890</v>
      </c>
      <c r="C20" s="63">
        <v>24413</v>
      </c>
      <c r="D20" s="7">
        <f t="shared" si="0"/>
        <v>50303</v>
      </c>
      <c r="E20" s="15">
        <f t="shared" si="2"/>
        <v>25890</v>
      </c>
      <c r="F20" s="15">
        <f t="shared" si="3"/>
        <v>24413</v>
      </c>
      <c r="G20" s="46">
        <f t="shared" si="1"/>
        <v>50303</v>
      </c>
    </row>
    <row r="21" spans="1:7" ht="15.75">
      <c r="A21" s="2" t="s">
        <v>12</v>
      </c>
      <c r="B21" s="63">
        <v>20074</v>
      </c>
      <c r="C21" s="63">
        <v>18957</v>
      </c>
      <c r="D21" s="7">
        <f t="shared" si="0"/>
        <v>39031</v>
      </c>
      <c r="E21" s="15">
        <f t="shared" si="2"/>
        <v>20074</v>
      </c>
      <c r="F21" s="15">
        <f t="shared" si="3"/>
        <v>18957</v>
      </c>
      <c r="G21" s="46">
        <f t="shared" si="1"/>
        <v>39031</v>
      </c>
    </row>
    <row r="22" spans="1:7" ht="15.75">
      <c r="A22" s="2" t="s">
        <v>13</v>
      </c>
      <c r="B22" s="63">
        <v>17425</v>
      </c>
      <c r="C22" s="63">
        <v>17367</v>
      </c>
      <c r="D22" s="7">
        <f t="shared" si="0"/>
        <v>34792</v>
      </c>
      <c r="E22" s="15">
        <f t="shared" si="2"/>
        <v>17425</v>
      </c>
      <c r="F22" s="15">
        <f t="shared" si="3"/>
        <v>17367</v>
      </c>
      <c r="G22" s="46">
        <f t="shared" si="1"/>
        <v>34792</v>
      </c>
    </row>
    <row r="23" spans="1:7" ht="15.75">
      <c r="A23" s="2" t="s">
        <v>14</v>
      </c>
      <c r="B23" s="63">
        <v>15826</v>
      </c>
      <c r="C23" s="63">
        <v>16762</v>
      </c>
      <c r="D23" s="7">
        <f t="shared" si="0"/>
        <v>32588</v>
      </c>
      <c r="E23" s="6"/>
      <c r="F23" s="6"/>
      <c r="G23" s="8"/>
    </row>
    <row r="24" spans="1:7" ht="15.75">
      <c r="A24" s="2" t="s">
        <v>15</v>
      </c>
      <c r="B24" s="63">
        <v>11106</v>
      </c>
      <c r="C24" s="63">
        <v>13596</v>
      </c>
      <c r="D24" s="7">
        <f t="shared" si="0"/>
        <v>24702</v>
      </c>
      <c r="E24" s="6"/>
      <c r="F24" s="6"/>
      <c r="G24" s="8"/>
    </row>
    <row r="25" spans="1:7" ht="15.75">
      <c r="A25" s="2" t="s">
        <v>16</v>
      </c>
      <c r="B25" s="63">
        <v>12254</v>
      </c>
      <c r="C25" s="63">
        <v>16135</v>
      </c>
      <c r="D25" s="7">
        <f t="shared" si="0"/>
        <v>28389</v>
      </c>
      <c r="E25" s="6"/>
      <c r="F25" s="6"/>
      <c r="G25" s="8"/>
    </row>
    <row r="26" spans="1:7" ht="15.75">
      <c r="A26" s="2" t="s">
        <v>17</v>
      </c>
      <c r="B26" s="63">
        <v>9960</v>
      </c>
      <c r="C26" s="63">
        <v>15335</v>
      </c>
      <c r="D26" s="7">
        <f t="shared" si="0"/>
        <v>25295</v>
      </c>
      <c r="E26" s="6"/>
      <c r="F26" s="6"/>
      <c r="G26" s="8"/>
    </row>
    <row r="27" spans="1:7" ht="15.75">
      <c r="A27" s="2" t="s">
        <v>18</v>
      </c>
      <c r="B27" s="63">
        <v>4526</v>
      </c>
      <c r="C27" s="63">
        <v>9736</v>
      </c>
      <c r="D27" s="7">
        <f t="shared" si="0"/>
        <v>14262</v>
      </c>
      <c r="E27" s="6"/>
      <c r="F27" s="6"/>
      <c r="G27" s="8"/>
    </row>
    <row r="28" spans="1:7" ht="15.75">
      <c r="A28" s="2" t="s">
        <v>19</v>
      </c>
      <c r="B28" s="7">
        <f>SUM(B10:B27)</f>
        <v>344296</v>
      </c>
      <c r="C28" s="7">
        <f>SUM(C10:C27)</f>
        <v>349433</v>
      </c>
      <c r="D28" s="7">
        <f t="shared" si="0"/>
        <v>693729</v>
      </c>
      <c r="E28" s="7">
        <f>SUM(E10:E27)</f>
        <v>233339</v>
      </c>
      <c r="F28" s="7">
        <f>SUM(F10:F27)</f>
        <v>223381</v>
      </c>
      <c r="G28" s="7">
        <f>SUM(G13:G22)</f>
        <v>456720</v>
      </c>
    </row>
    <row r="32" ht="14.25">
      <c r="A32" s="65" t="s">
        <v>55</v>
      </c>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7" t="s">
        <v>52</v>
      </c>
      <c r="B3" s="67"/>
      <c r="C3" s="67"/>
      <c r="D3" s="67"/>
      <c r="E3" s="67"/>
      <c r="F3" s="67"/>
      <c r="G3" s="67"/>
      <c r="H3" s="67"/>
      <c r="I3" s="67"/>
    </row>
    <row r="4" spans="1:9" s="47" customFormat="1" ht="15" customHeight="1">
      <c r="A4" s="67"/>
      <c r="B4" s="67"/>
      <c r="C4" s="67"/>
      <c r="D4" s="67"/>
      <c r="E4" s="67"/>
      <c r="F4" s="67"/>
      <c r="G4" s="67"/>
      <c r="H4" s="67"/>
      <c r="I4" s="67"/>
    </row>
    <row r="5" spans="1:9" s="47" customFormat="1" ht="15" customHeight="1">
      <c r="A5" s="9"/>
      <c r="H5" s="54"/>
      <c r="I5" s="54"/>
    </row>
    <row r="7" spans="2:7" ht="15" customHeight="1">
      <c r="B7" s="74" t="s">
        <v>51</v>
      </c>
      <c r="C7" s="75"/>
      <c r="D7" s="76"/>
      <c r="E7" s="74" t="s">
        <v>23</v>
      </c>
      <c r="F7" s="75"/>
      <c r="G7" s="76"/>
    </row>
    <row r="8" spans="1:7" ht="15" customHeight="1">
      <c r="A8" s="10" t="s">
        <v>0</v>
      </c>
      <c r="B8" s="10" t="s">
        <v>20</v>
      </c>
      <c r="C8" s="10" t="s">
        <v>21</v>
      </c>
      <c r="D8" s="10" t="s">
        <v>19</v>
      </c>
      <c r="E8" s="10" t="s">
        <v>20</v>
      </c>
      <c r="F8" s="10" t="s">
        <v>21</v>
      </c>
      <c r="G8" s="10" t="s">
        <v>19</v>
      </c>
    </row>
    <row r="9" spans="1:7" ht="15.75">
      <c r="A9" s="12" t="s">
        <v>1</v>
      </c>
      <c r="B9" s="64">
        <v>8447</v>
      </c>
      <c r="C9" s="64">
        <v>7718</v>
      </c>
      <c r="D9" s="16">
        <f>B9+C9</f>
        <v>16165</v>
      </c>
      <c r="E9" s="15"/>
      <c r="F9" s="14"/>
      <c r="G9" s="16"/>
    </row>
    <row r="10" spans="1:7" ht="15.75">
      <c r="A10" s="13" t="s">
        <v>2</v>
      </c>
      <c r="B10" s="64">
        <v>9278</v>
      </c>
      <c r="C10" s="64">
        <v>8892</v>
      </c>
      <c r="D10" s="16">
        <f aca="true" t="shared" si="0" ref="D10:D27">B10+C10</f>
        <v>18170</v>
      </c>
      <c r="E10" s="14"/>
      <c r="F10" s="14"/>
      <c r="G10" s="16"/>
    </row>
    <row r="11" spans="1:7" ht="15.75">
      <c r="A11" s="13" t="s">
        <v>3</v>
      </c>
      <c r="B11" s="64">
        <v>11800</v>
      </c>
      <c r="C11" s="64">
        <v>11057</v>
      </c>
      <c r="D11" s="16">
        <f t="shared" si="0"/>
        <v>22857</v>
      </c>
      <c r="E11" s="14"/>
      <c r="F11" s="14"/>
      <c r="G11" s="16"/>
    </row>
    <row r="12" spans="1:7" ht="15.75">
      <c r="A12" s="12" t="s">
        <v>4</v>
      </c>
      <c r="B12" s="64">
        <v>8168</v>
      </c>
      <c r="C12" s="64">
        <v>7703</v>
      </c>
      <c r="D12" s="16">
        <f t="shared" si="0"/>
        <v>15871</v>
      </c>
      <c r="E12" s="15">
        <f>B12</f>
        <v>8168</v>
      </c>
      <c r="F12" s="15">
        <f>C12</f>
        <v>7703</v>
      </c>
      <c r="G12" s="46">
        <f aca="true" t="shared" si="1" ref="G12:G21">E12+F12</f>
        <v>15871</v>
      </c>
    </row>
    <row r="13" spans="1:7" ht="15.75">
      <c r="A13" s="12" t="s">
        <v>5</v>
      </c>
      <c r="B13" s="64">
        <v>11861</v>
      </c>
      <c r="C13" s="64">
        <v>11351</v>
      </c>
      <c r="D13" s="16">
        <f t="shared" si="0"/>
        <v>23212</v>
      </c>
      <c r="E13" s="15">
        <f aca="true" t="shared" si="2" ref="E13:E21">B13</f>
        <v>11861</v>
      </c>
      <c r="F13" s="15">
        <f aca="true" t="shared" si="3" ref="F13:F21">C13</f>
        <v>11351</v>
      </c>
      <c r="G13" s="46">
        <f t="shared" si="1"/>
        <v>23212</v>
      </c>
    </row>
    <row r="14" spans="1:7" ht="15.75">
      <c r="A14" s="12" t="s">
        <v>6</v>
      </c>
      <c r="B14" s="64">
        <v>12886</v>
      </c>
      <c r="C14" s="64">
        <v>11788</v>
      </c>
      <c r="D14" s="16">
        <f t="shared" si="0"/>
        <v>24674</v>
      </c>
      <c r="E14" s="15">
        <f t="shared" si="2"/>
        <v>12886</v>
      </c>
      <c r="F14" s="15">
        <f t="shared" si="3"/>
        <v>11788</v>
      </c>
      <c r="G14" s="46">
        <f t="shared" si="1"/>
        <v>24674</v>
      </c>
    </row>
    <row r="15" spans="1:7" ht="15.75">
      <c r="A15" s="12" t="s">
        <v>7</v>
      </c>
      <c r="B15" s="64">
        <v>14244</v>
      </c>
      <c r="C15" s="64">
        <v>13262</v>
      </c>
      <c r="D15" s="16">
        <f t="shared" si="0"/>
        <v>27506</v>
      </c>
      <c r="E15" s="15">
        <f t="shared" si="2"/>
        <v>14244</v>
      </c>
      <c r="F15" s="15">
        <f t="shared" si="3"/>
        <v>13262</v>
      </c>
      <c r="G15" s="46">
        <f t="shared" si="1"/>
        <v>27506</v>
      </c>
    </row>
    <row r="16" spans="1:7" ht="15.75">
      <c r="A16" s="12" t="s">
        <v>8</v>
      </c>
      <c r="B16" s="64">
        <v>14828</v>
      </c>
      <c r="C16" s="64">
        <v>14058</v>
      </c>
      <c r="D16" s="16">
        <f t="shared" si="0"/>
        <v>28886</v>
      </c>
      <c r="E16" s="15">
        <f t="shared" si="2"/>
        <v>14828</v>
      </c>
      <c r="F16" s="15">
        <f t="shared" si="3"/>
        <v>14058</v>
      </c>
      <c r="G16" s="46">
        <f t="shared" si="1"/>
        <v>28886</v>
      </c>
    </row>
    <row r="17" spans="1:7" ht="15.75">
      <c r="A17" s="12" t="s">
        <v>9</v>
      </c>
      <c r="B17" s="64">
        <v>15638</v>
      </c>
      <c r="C17" s="64">
        <v>15156</v>
      </c>
      <c r="D17" s="16">
        <f t="shared" si="0"/>
        <v>30794</v>
      </c>
      <c r="E17" s="15">
        <f t="shared" si="2"/>
        <v>15638</v>
      </c>
      <c r="F17" s="15">
        <f t="shared" si="3"/>
        <v>15156</v>
      </c>
      <c r="G17" s="46">
        <f t="shared" si="1"/>
        <v>30794</v>
      </c>
    </row>
    <row r="18" spans="1:7" ht="15.75">
      <c r="A18" s="12" t="s">
        <v>10</v>
      </c>
      <c r="B18" s="64">
        <v>16965</v>
      </c>
      <c r="C18" s="64">
        <v>16442</v>
      </c>
      <c r="D18" s="16">
        <f t="shared" si="0"/>
        <v>33407</v>
      </c>
      <c r="E18" s="15">
        <f t="shared" si="2"/>
        <v>16965</v>
      </c>
      <c r="F18" s="15">
        <f t="shared" si="3"/>
        <v>16442</v>
      </c>
      <c r="G18" s="46">
        <f t="shared" si="1"/>
        <v>33407</v>
      </c>
    </row>
    <row r="19" spans="1:7" ht="15.75">
      <c r="A19" s="12" t="s">
        <v>11</v>
      </c>
      <c r="B19" s="64">
        <v>16841</v>
      </c>
      <c r="C19" s="64">
        <v>15492</v>
      </c>
      <c r="D19" s="16">
        <f t="shared" si="0"/>
        <v>32333</v>
      </c>
      <c r="E19" s="15">
        <f t="shared" si="2"/>
        <v>16841</v>
      </c>
      <c r="F19" s="15">
        <f t="shared" si="3"/>
        <v>15492</v>
      </c>
      <c r="G19" s="46">
        <f t="shared" si="1"/>
        <v>32333</v>
      </c>
    </row>
    <row r="20" spans="1:7" ht="15.75">
      <c r="A20" s="12" t="s">
        <v>12</v>
      </c>
      <c r="B20" s="64">
        <v>13556</v>
      </c>
      <c r="C20" s="64">
        <v>12363</v>
      </c>
      <c r="D20" s="16">
        <f t="shared" si="0"/>
        <v>25919</v>
      </c>
      <c r="E20" s="15">
        <f t="shared" si="2"/>
        <v>13556</v>
      </c>
      <c r="F20" s="15">
        <f t="shared" si="3"/>
        <v>12363</v>
      </c>
      <c r="G20" s="46">
        <f t="shared" si="1"/>
        <v>25919</v>
      </c>
    </row>
    <row r="21" spans="1:7" ht="15.75">
      <c r="A21" s="12" t="s">
        <v>13</v>
      </c>
      <c r="B21" s="64">
        <v>11131</v>
      </c>
      <c r="C21" s="64">
        <v>10755</v>
      </c>
      <c r="D21" s="16">
        <f t="shared" si="0"/>
        <v>21886</v>
      </c>
      <c r="E21" s="15">
        <f t="shared" si="2"/>
        <v>11131</v>
      </c>
      <c r="F21" s="15">
        <f t="shared" si="3"/>
        <v>10755</v>
      </c>
      <c r="G21" s="46">
        <f t="shared" si="1"/>
        <v>21886</v>
      </c>
    </row>
    <row r="22" spans="1:7" ht="15.75">
      <c r="A22" s="12" t="s">
        <v>14</v>
      </c>
      <c r="B22" s="64">
        <v>9880</v>
      </c>
      <c r="C22" s="64">
        <v>10743</v>
      </c>
      <c r="D22" s="16">
        <f t="shared" si="0"/>
        <v>20623</v>
      </c>
      <c r="E22" s="14"/>
      <c r="F22" s="14"/>
      <c r="G22" s="16"/>
    </row>
    <row r="23" spans="1:7" ht="15.75">
      <c r="A23" s="12" t="s">
        <v>15</v>
      </c>
      <c r="B23" s="64">
        <v>7977</v>
      </c>
      <c r="C23" s="64">
        <v>9214</v>
      </c>
      <c r="D23" s="16">
        <f t="shared" si="0"/>
        <v>17191</v>
      </c>
      <c r="E23" s="14"/>
      <c r="F23" s="14"/>
      <c r="G23" s="16"/>
    </row>
    <row r="24" spans="1:7" ht="15.75">
      <c r="A24" s="12" t="s">
        <v>16</v>
      </c>
      <c r="B24" s="64">
        <v>8728</v>
      </c>
      <c r="C24" s="64">
        <v>11384</v>
      </c>
      <c r="D24" s="16">
        <f t="shared" si="0"/>
        <v>20112</v>
      </c>
      <c r="E24" s="14"/>
      <c r="F24" s="14"/>
      <c r="G24" s="16"/>
    </row>
    <row r="25" spans="1:7" ht="15.75">
      <c r="A25" s="12" t="s">
        <v>17</v>
      </c>
      <c r="B25" s="64">
        <v>7647</v>
      </c>
      <c r="C25" s="64">
        <v>11375</v>
      </c>
      <c r="D25" s="16">
        <f t="shared" si="0"/>
        <v>19022</v>
      </c>
      <c r="E25" s="14"/>
      <c r="F25" s="14"/>
      <c r="G25" s="16"/>
    </row>
    <row r="26" spans="1:7" ht="15.75">
      <c r="A26" s="12" t="s">
        <v>18</v>
      </c>
      <c r="B26" s="64">
        <v>3883</v>
      </c>
      <c r="C26" s="64">
        <v>7764</v>
      </c>
      <c r="D26" s="16">
        <f t="shared" si="0"/>
        <v>11647</v>
      </c>
      <c r="E26" s="14"/>
      <c r="F26" s="14"/>
      <c r="G26" s="16"/>
    </row>
    <row r="27" spans="1:7" ht="15.75">
      <c r="A27" s="12" t="s">
        <v>19</v>
      </c>
      <c r="B27" s="16">
        <f>SUM(B9:B26)</f>
        <v>203758</v>
      </c>
      <c r="C27" s="16">
        <f>SUM(C9:C26)</f>
        <v>206517</v>
      </c>
      <c r="D27" s="16">
        <f t="shared" si="0"/>
        <v>410275</v>
      </c>
      <c r="E27" s="16">
        <f>SUM(E12:E26)</f>
        <v>136118</v>
      </c>
      <c r="F27" s="46">
        <f>SUM(F12:F26)</f>
        <v>128370</v>
      </c>
      <c r="G27" s="46">
        <f>SUM(G12:G26)</f>
        <v>264488</v>
      </c>
    </row>
    <row r="31" ht="15.75">
      <c r="A31" s="65" t="s">
        <v>55</v>
      </c>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7" t="s">
        <v>53</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6" spans="1:9" s="47" customFormat="1" ht="15">
      <c r="A6" s="9"/>
      <c r="H6" s="53"/>
      <c r="I6" s="53"/>
    </row>
    <row r="8" spans="2:7" ht="15" customHeight="1">
      <c r="B8" s="74" t="s">
        <v>51</v>
      </c>
      <c r="C8" s="75"/>
      <c r="D8" s="76"/>
      <c r="E8" s="74" t="s">
        <v>23</v>
      </c>
      <c r="F8" s="75"/>
      <c r="G8" s="76"/>
    </row>
    <row r="9" spans="1:7" ht="15" customHeight="1">
      <c r="A9" s="10" t="s">
        <v>0</v>
      </c>
      <c r="B9" s="10" t="s">
        <v>20</v>
      </c>
      <c r="C9" s="10" t="s">
        <v>21</v>
      </c>
      <c r="D9" s="10" t="s">
        <v>19</v>
      </c>
      <c r="E9" s="10" t="s">
        <v>20</v>
      </c>
      <c r="F9" s="10" t="s">
        <v>21</v>
      </c>
      <c r="G9" s="10" t="s">
        <v>19</v>
      </c>
    </row>
    <row r="10" spans="1:7" ht="15.75">
      <c r="A10" s="12" t="s">
        <v>1</v>
      </c>
      <c r="B10" s="64">
        <v>26234</v>
      </c>
      <c r="C10" s="64">
        <v>24335</v>
      </c>
      <c r="D10" s="18">
        <f aca="true" t="shared" si="0" ref="D10:D27">B10+C10</f>
        <v>50569</v>
      </c>
      <c r="E10" s="14"/>
      <c r="F10" s="14"/>
      <c r="G10" s="27"/>
    </row>
    <row r="11" spans="1:7" ht="15.75">
      <c r="A11" s="13" t="s">
        <v>2</v>
      </c>
      <c r="B11" s="64">
        <v>27118</v>
      </c>
      <c r="C11" s="64">
        <v>26001</v>
      </c>
      <c r="D11" s="18">
        <f t="shared" si="0"/>
        <v>53119</v>
      </c>
      <c r="E11" s="14"/>
      <c r="F11" s="14"/>
      <c r="G11" s="27"/>
    </row>
    <row r="12" spans="1:7" ht="15.75">
      <c r="A12" s="13" t="s">
        <v>3</v>
      </c>
      <c r="B12" s="64">
        <v>33458</v>
      </c>
      <c r="C12" s="64">
        <v>31819</v>
      </c>
      <c r="D12" s="18">
        <f t="shared" si="0"/>
        <v>65277</v>
      </c>
      <c r="E12" s="14"/>
      <c r="F12" s="14"/>
      <c r="G12" s="27"/>
    </row>
    <row r="13" spans="1:7" ht="15.75">
      <c r="A13" s="12" t="s">
        <v>4</v>
      </c>
      <c r="B13" s="64">
        <v>23846</v>
      </c>
      <c r="C13" s="64">
        <v>22684</v>
      </c>
      <c r="D13" s="18">
        <f t="shared" si="0"/>
        <v>46530</v>
      </c>
      <c r="E13" s="15">
        <f aca="true" t="shared" si="1" ref="E13:E22">B13</f>
        <v>23846</v>
      </c>
      <c r="F13" s="15">
        <f aca="true" t="shared" si="2" ref="F13:F22">C13</f>
        <v>22684</v>
      </c>
      <c r="G13" s="27">
        <f aca="true" t="shared" si="3" ref="G13:G28">E13+F13</f>
        <v>46530</v>
      </c>
    </row>
    <row r="14" spans="1:7" ht="15.75">
      <c r="A14" s="12" t="s">
        <v>5</v>
      </c>
      <c r="B14" s="64">
        <v>34536</v>
      </c>
      <c r="C14" s="64">
        <v>32850</v>
      </c>
      <c r="D14" s="18">
        <f t="shared" si="0"/>
        <v>67386</v>
      </c>
      <c r="E14" s="15">
        <f t="shared" si="1"/>
        <v>34536</v>
      </c>
      <c r="F14" s="15">
        <f t="shared" si="2"/>
        <v>32850</v>
      </c>
      <c r="G14" s="27">
        <f t="shared" si="3"/>
        <v>67386</v>
      </c>
    </row>
    <row r="15" spans="1:7" ht="15.75">
      <c r="A15" s="12" t="s">
        <v>6</v>
      </c>
      <c r="B15" s="64">
        <v>36487</v>
      </c>
      <c r="C15" s="64">
        <v>33722</v>
      </c>
      <c r="D15" s="18">
        <f t="shared" si="0"/>
        <v>70209</v>
      </c>
      <c r="E15" s="15">
        <f t="shared" si="1"/>
        <v>36487</v>
      </c>
      <c r="F15" s="15">
        <f t="shared" si="2"/>
        <v>33722</v>
      </c>
      <c r="G15" s="27">
        <f t="shared" si="3"/>
        <v>70209</v>
      </c>
    </row>
    <row r="16" spans="1:7" ht="15.75">
      <c r="A16" s="12" t="s">
        <v>7</v>
      </c>
      <c r="B16" s="64">
        <v>39735</v>
      </c>
      <c r="C16" s="64">
        <v>37979</v>
      </c>
      <c r="D16" s="18">
        <f t="shared" si="0"/>
        <v>77714</v>
      </c>
      <c r="E16" s="15">
        <f t="shared" si="1"/>
        <v>39735</v>
      </c>
      <c r="F16" s="15">
        <f t="shared" si="2"/>
        <v>37979</v>
      </c>
      <c r="G16" s="27">
        <f t="shared" si="3"/>
        <v>77714</v>
      </c>
    </row>
    <row r="17" spans="1:7" ht="15.75">
      <c r="A17" s="12" t="s">
        <v>8</v>
      </c>
      <c r="B17" s="64">
        <v>41974</v>
      </c>
      <c r="C17" s="64">
        <v>39833</v>
      </c>
      <c r="D17" s="18">
        <f t="shared" si="0"/>
        <v>81807</v>
      </c>
      <c r="E17" s="15">
        <f t="shared" si="1"/>
        <v>41974</v>
      </c>
      <c r="F17" s="15">
        <f t="shared" si="2"/>
        <v>39833</v>
      </c>
      <c r="G17" s="27">
        <f t="shared" si="3"/>
        <v>81807</v>
      </c>
    </row>
    <row r="18" spans="1:7" ht="15.75">
      <c r="A18" s="12" t="s">
        <v>9</v>
      </c>
      <c r="B18" s="64">
        <v>43046</v>
      </c>
      <c r="C18" s="64">
        <v>41640</v>
      </c>
      <c r="D18" s="18">
        <f t="shared" si="0"/>
        <v>84686</v>
      </c>
      <c r="E18" s="15">
        <f t="shared" si="1"/>
        <v>43046</v>
      </c>
      <c r="F18" s="15">
        <f t="shared" si="2"/>
        <v>41640</v>
      </c>
      <c r="G18" s="27">
        <f t="shared" si="3"/>
        <v>84686</v>
      </c>
    </row>
    <row r="19" spans="1:7" ht="15.75">
      <c r="A19" s="12" t="s">
        <v>10</v>
      </c>
      <c r="B19" s="64">
        <v>44916</v>
      </c>
      <c r="C19" s="64">
        <v>43696</v>
      </c>
      <c r="D19" s="18">
        <f t="shared" si="0"/>
        <v>88612</v>
      </c>
      <c r="E19" s="15">
        <f t="shared" si="1"/>
        <v>44916</v>
      </c>
      <c r="F19" s="15">
        <f t="shared" si="2"/>
        <v>43696</v>
      </c>
      <c r="G19" s="27">
        <f t="shared" si="3"/>
        <v>88612</v>
      </c>
    </row>
    <row r="20" spans="1:7" ht="15.75">
      <c r="A20" s="12" t="s">
        <v>11</v>
      </c>
      <c r="B20" s="64">
        <v>42731</v>
      </c>
      <c r="C20" s="64">
        <v>39905</v>
      </c>
      <c r="D20" s="18">
        <f t="shared" si="0"/>
        <v>82636</v>
      </c>
      <c r="E20" s="15">
        <f t="shared" si="1"/>
        <v>42731</v>
      </c>
      <c r="F20" s="15">
        <f t="shared" si="2"/>
        <v>39905</v>
      </c>
      <c r="G20" s="27">
        <f t="shared" si="3"/>
        <v>82636</v>
      </c>
    </row>
    <row r="21" spans="1:7" ht="15.75">
      <c r="A21" s="12" t="s">
        <v>12</v>
      </c>
      <c r="B21" s="64">
        <v>33630</v>
      </c>
      <c r="C21" s="64">
        <v>31320</v>
      </c>
      <c r="D21" s="18">
        <f t="shared" si="0"/>
        <v>64950</v>
      </c>
      <c r="E21" s="15">
        <f t="shared" si="1"/>
        <v>33630</v>
      </c>
      <c r="F21" s="15">
        <f t="shared" si="2"/>
        <v>31320</v>
      </c>
      <c r="G21" s="27">
        <f t="shared" si="3"/>
        <v>64950</v>
      </c>
    </row>
    <row r="22" spans="1:7" ht="15.75">
      <c r="A22" s="12" t="s">
        <v>13</v>
      </c>
      <c r="B22" s="64">
        <v>28556</v>
      </c>
      <c r="C22" s="64">
        <v>28122</v>
      </c>
      <c r="D22" s="18">
        <f t="shared" si="0"/>
        <v>56678</v>
      </c>
      <c r="E22" s="15">
        <f t="shared" si="1"/>
        <v>28556</v>
      </c>
      <c r="F22" s="15">
        <f t="shared" si="2"/>
        <v>28122</v>
      </c>
      <c r="G22" s="27">
        <f t="shared" si="3"/>
        <v>56678</v>
      </c>
    </row>
    <row r="23" spans="1:7" ht="15.75">
      <c r="A23" s="12" t="s">
        <v>14</v>
      </c>
      <c r="B23" s="64">
        <v>25706</v>
      </c>
      <c r="C23" s="64">
        <v>27505</v>
      </c>
      <c r="D23" s="18">
        <f t="shared" si="0"/>
        <v>53211</v>
      </c>
      <c r="E23" s="14"/>
      <c r="F23" s="14"/>
      <c r="G23" s="27"/>
    </row>
    <row r="24" spans="1:7" ht="15.75">
      <c r="A24" s="12" t="s">
        <v>15</v>
      </c>
      <c r="B24" s="64">
        <v>19083</v>
      </c>
      <c r="C24" s="64">
        <v>22810</v>
      </c>
      <c r="D24" s="18">
        <f t="shared" si="0"/>
        <v>41893</v>
      </c>
      <c r="E24" s="14"/>
      <c r="F24" s="14"/>
      <c r="G24" s="27"/>
    </row>
    <row r="25" spans="1:7" ht="15.75">
      <c r="A25" s="12" t="s">
        <v>16</v>
      </c>
      <c r="B25" s="64">
        <v>20982</v>
      </c>
      <c r="C25" s="64">
        <v>27519</v>
      </c>
      <c r="D25" s="18">
        <f t="shared" si="0"/>
        <v>48501</v>
      </c>
      <c r="E25" s="14"/>
      <c r="F25" s="14"/>
      <c r="G25" s="27"/>
    </row>
    <row r="26" spans="1:7" ht="15.75">
      <c r="A26" s="12" t="s">
        <v>17</v>
      </c>
      <c r="B26" s="64">
        <v>17607</v>
      </c>
      <c r="C26" s="64">
        <v>26710</v>
      </c>
      <c r="D26" s="18">
        <f t="shared" si="0"/>
        <v>44317</v>
      </c>
      <c r="E26" s="14"/>
      <c r="F26" s="14"/>
      <c r="G26" s="27"/>
    </row>
    <row r="27" spans="1:7" ht="15.75">
      <c r="A27" s="12" t="s">
        <v>18</v>
      </c>
      <c r="B27" s="64">
        <v>8409</v>
      </c>
      <c r="C27" s="64">
        <v>17500</v>
      </c>
      <c r="D27" s="18">
        <f t="shared" si="0"/>
        <v>25909</v>
      </c>
      <c r="E27" s="14"/>
      <c r="F27" s="14"/>
      <c r="G27" s="27"/>
    </row>
    <row r="28" spans="1:7" ht="15.75">
      <c r="A28" s="12" t="s">
        <v>19</v>
      </c>
      <c r="B28" s="18">
        <f>SUM(B10:B27)</f>
        <v>548054</v>
      </c>
      <c r="C28" s="18">
        <f>SUM(C10:C27)</f>
        <v>555950</v>
      </c>
      <c r="D28" s="18">
        <f>SUM(D10:D27)</f>
        <v>1104004</v>
      </c>
      <c r="E28" s="18">
        <f>SUM(E10:E27)</f>
        <v>369457</v>
      </c>
      <c r="F28" s="18">
        <f>SUM(F10:F27)</f>
        <v>351751</v>
      </c>
      <c r="G28" s="27">
        <f t="shared" si="3"/>
        <v>721208</v>
      </c>
    </row>
    <row r="33" ht="14.25">
      <c r="A33" s="65" t="s">
        <v>55</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7" t="s">
        <v>54</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7" spans="2:7" ht="15">
      <c r="B7" s="74" t="s">
        <v>51</v>
      </c>
      <c r="C7" s="75"/>
      <c r="D7" s="76"/>
      <c r="E7" s="74" t="s">
        <v>23</v>
      </c>
      <c r="F7" s="75"/>
      <c r="G7" s="76"/>
    </row>
    <row r="8" spans="1:7" ht="15">
      <c r="A8" s="10" t="s">
        <v>0</v>
      </c>
      <c r="B8" s="10" t="s">
        <v>20</v>
      </c>
      <c r="C8" s="10" t="s">
        <v>21</v>
      </c>
      <c r="D8" s="10" t="s">
        <v>19</v>
      </c>
      <c r="E8" s="10" t="s">
        <v>20</v>
      </c>
      <c r="F8" s="10" t="s">
        <v>22</v>
      </c>
      <c r="G8" s="10" t="s">
        <v>19</v>
      </c>
    </row>
    <row r="9" spans="1:7" ht="15.75">
      <c r="A9" s="12" t="s">
        <v>1</v>
      </c>
      <c r="B9" s="64">
        <v>1233651</v>
      </c>
      <c r="C9" s="64">
        <v>1162081</v>
      </c>
      <c r="D9" s="20">
        <f aca="true" t="shared" si="0" ref="D9:D26">B9+C9</f>
        <v>2395732</v>
      </c>
      <c r="E9" s="14"/>
      <c r="F9" s="14"/>
      <c r="G9" s="27"/>
    </row>
    <row r="10" spans="1:7" ht="15.75">
      <c r="A10" s="13" t="s">
        <v>2</v>
      </c>
      <c r="B10" s="64">
        <v>1254573</v>
      </c>
      <c r="C10" s="64">
        <v>1190382</v>
      </c>
      <c r="D10" s="20">
        <f t="shared" si="0"/>
        <v>2444955</v>
      </c>
      <c r="E10" s="14"/>
      <c r="F10" s="14"/>
      <c r="G10" s="27"/>
    </row>
    <row r="11" spans="1:7" ht="15.75">
      <c r="A11" s="13" t="s">
        <v>3</v>
      </c>
      <c r="B11" s="64">
        <v>1371373</v>
      </c>
      <c r="C11" s="64">
        <v>1298809</v>
      </c>
      <c r="D11" s="20">
        <f t="shared" si="0"/>
        <v>2670182</v>
      </c>
      <c r="E11" s="14"/>
      <c r="F11" s="14"/>
      <c r="G11" s="27"/>
    </row>
    <row r="12" spans="1:7" ht="15.75">
      <c r="A12" s="12" t="s">
        <v>4</v>
      </c>
      <c r="B12" s="64">
        <v>898970</v>
      </c>
      <c r="C12" s="64">
        <v>847114</v>
      </c>
      <c r="D12" s="20">
        <f t="shared" si="0"/>
        <v>1746084</v>
      </c>
      <c r="E12" s="15">
        <f aca="true" t="shared" si="1" ref="E12:E21">B12</f>
        <v>898970</v>
      </c>
      <c r="F12" s="15">
        <f aca="true" t="shared" si="2" ref="F12:F21">C12</f>
        <v>847114</v>
      </c>
      <c r="G12" s="27">
        <f aca="true" t="shared" si="3" ref="G12:G27">E12+F12</f>
        <v>1746084</v>
      </c>
    </row>
    <row r="13" spans="1:7" ht="15.75">
      <c r="A13" s="12" t="s">
        <v>5</v>
      </c>
      <c r="B13" s="64">
        <v>1257866</v>
      </c>
      <c r="C13" s="64">
        <v>1218243</v>
      </c>
      <c r="D13" s="20">
        <f t="shared" si="0"/>
        <v>2476109</v>
      </c>
      <c r="E13" s="15">
        <f t="shared" si="1"/>
        <v>1257866</v>
      </c>
      <c r="F13" s="15">
        <f t="shared" si="2"/>
        <v>1218243</v>
      </c>
      <c r="G13" s="27">
        <f t="shared" si="3"/>
        <v>2476109</v>
      </c>
    </row>
    <row r="14" spans="1:7" ht="15.75">
      <c r="A14" s="12" t="s">
        <v>6</v>
      </c>
      <c r="B14" s="64">
        <v>1484299</v>
      </c>
      <c r="C14" s="64">
        <v>1468837</v>
      </c>
      <c r="D14" s="20">
        <f t="shared" si="0"/>
        <v>2953136</v>
      </c>
      <c r="E14" s="15">
        <f t="shared" si="1"/>
        <v>1484299</v>
      </c>
      <c r="F14" s="15">
        <f t="shared" si="2"/>
        <v>1468837</v>
      </c>
      <c r="G14" s="27">
        <f t="shared" si="3"/>
        <v>2953136</v>
      </c>
    </row>
    <row r="15" spans="1:7" ht="15.75">
      <c r="A15" s="12" t="s">
        <v>7</v>
      </c>
      <c r="B15" s="64">
        <v>1908998</v>
      </c>
      <c r="C15" s="64">
        <v>1837506</v>
      </c>
      <c r="D15" s="20">
        <f t="shared" si="0"/>
        <v>3746504</v>
      </c>
      <c r="E15" s="15">
        <f t="shared" si="1"/>
        <v>1908998</v>
      </c>
      <c r="F15" s="15">
        <f t="shared" si="2"/>
        <v>1837506</v>
      </c>
      <c r="G15" s="27">
        <f t="shared" si="3"/>
        <v>3746504</v>
      </c>
    </row>
    <row r="16" spans="1:7" ht="15.75">
      <c r="A16" s="12" t="s">
        <v>8</v>
      </c>
      <c r="B16" s="64">
        <v>2120436</v>
      </c>
      <c r="C16" s="64">
        <v>2004617</v>
      </c>
      <c r="D16" s="20">
        <f t="shared" si="0"/>
        <v>4125053</v>
      </c>
      <c r="E16" s="15">
        <f t="shared" si="1"/>
        <v>2120436</v>
      </c>
      <c r="F16" s="15">
        <f t="shared" si="2"/>
        <v>2004617</v>
      </c>
      <c r="G16" s="27">
        <f t="shared" si="3"/>
        <v>4125053</v>
      </c>
    </row>
    <row r="17" spans="1:7" ht="15.75">
      <c r="A17" s="12" t="s">
        <v>9</v>
      </c>
      <c r="B17" s="64">
        <v>1987658</v>
      </c>
      <c r="C17" s="64">
        <v>1903632</v>
      </c>
      <c r="D17" s="20">
        <f t="shared" si="0"/>
        <v>3891290</v>
      </c>
      <c r="E17" s="15">
        <f t="shared" si="1"/>
        <v>1987658</v>
      </c>
      <c r="F17" s="15">
        <f t="shared" si="2"/>
        <v>1903632</v>
      </c>
      <c r="G17" s="27">
        <f t="shared" si="3"/>
        <v>3891290</v>
      </c>
    </row>
    <row r="18" spans="1:7" ht="15.75">
      <c r="A18" s="12" t="s">
        <v>10</v>
      </c>
      <c r="B18" s="64">
        <v>1862177</v>
      </c>
      <c r="C18" s="64">
        <v>1834774</v>
      </c>
      <c r="D18" s="20">
        <f t="shared" si="0"/>
        <v>3696951</v>
      </c>
      <c r="E18" s="15">
        <f t="shared" si="1"/>
        <v>1862177</v>
      </c>
      <c r="F18" s="15">
        <f t="shared" si="2"/>
        <v>1834774</v>
      </c>
      <c r="G18" s="27">
        <f t="shared" si="3"/>
        <v>3696951</v>
      </c>
    </row>
    <row r="19" spans="1:7" ht="15.75">
      <c r="A19" s="12" t="s">
        <v>11</v>
      </c>
      <c r="B19" s="64">
        <v>1645977</v>
      </c>
      <c r="C19" s="64">
        <v>1663366</v>
      </c>
      <c r="D19" s="20">
        <f t="shared" si="0"/>
        <v>3309343</v>
      </c>
      <c r="E19" s="15">
        <f t="shared" si="1"/>
        <v>1645977</v>
      </c>
      <c r="F19" s="15">
        <f t="shared" si="2"/>
        <v>1663366</v>
      </c>
      <c r="G19" s="27">
        <f t="shared" si="3"/>
        <v>3309343</v>
      </c>
    </row>
    <row r="20" spans="1:7" ht="15.75">
      <c r="A20" s="12" t="s">
        <v>12</v>
      </c>
      <c r="B20" s="64">
        <v>1383062</v>
      </c>
      <c r="C20" s="64">
        <v>1433467</v>
      </c>
      <c r="D20" s="20">
        <f t="shared" si="0"/>
        <v>2816529</v>
      </c>
      <c r="E20" s="15">
        <f t="shared" si="1"/>
        <v>1383062</v>
      </c>
      <c r="F20" s="15">
        <f t="shared" si="2"/>
        <v>1433467</v>
      </c>
      <c r="G20" s="27">
        <f t="shared" si="3"/>
        <v>2816529</v>
      </c>
    </row>
    <row r="21" spans="1:7" ht="15.75">
      <c r="A21" s="12" t="s">
        <v>13</v>
      </c>
      <c r="B21" s="64">
        <v>1222021</v>
      </c>
      <c r="C21" s="64">
        <v>1300033</v>
      </c>
      <c r="D21" s="20">
        <f t="shared" si="0"/>
        <v>2522054</v>
      </c>
      <c r="E21" s="15">
        <f t="shared" si="1"/>
        <v>1222021</v>
      </c>
      <c r="F21" s="15">
        <f t="shared" si="2"/>
        <v>1300033</v>
      </c>
      <c r="G21" s="27">
        <f t="shared" si="3"/>
        <v>2522054</v>
      </c>
    </row>
    <row r="22" spans="1:7" ht="15.75">
      <c r="A22" s="12" t="s">
        <v>14</v>
      </c>
      <c r="B22" s="64">
        <v>1085446</v>
      </c>
      <c r="C22" s="64">
        <v>1203893</v>
      </c>
      <c r="D22" s="20">
        <f t="shared" si="0"/>
        <v>2289339</v>
      </c>
      <c r="E22" s="14"/>
      <c r="F22" s="14"/>
      <c r="G22" s="27"/>
    </row>
    <row r="23" spans="1:7" ht="15.75">
      <c r="A23" s="12" t="s">
        <v>15</v>
      </c>
      <c r="B23" s="64">
        <v>796691</v>
      </c>
      <c r="C23" s="64">
        <v>934860</v>
      </c>
      <c r="D23" s="20">
        <f t="shared" si="0"/>
        <v>1731551</v>
      </c>
      <c r="E23" s="14"/>
      <c r="F23" s="14"/>
      <c r="G23" s="27"/>
    </row>
    <row r="24" spans="1:7" ht="15.75">
      <c r="A24" s="12" t="s">
        <v>16</v>
      </c>
      <c r="B24" s="64">
        <v>751726</v>
      </c>
      <c r="C24" s="64">
        <v>988142</v>
      </c>
      <c r="D24" s="20">
        <f t="shared" si="0"/>
        <v>1739868</v>
      </c>
      <c r="E24" s="14"/>
      <c r="F24" s="14"/>
      <c r="G24" s="27"/>
    </row>
    <row r="25" spans="1:7" ht="15.75">
      <c r="A25" s="12" t="s">
        <v>17</v>
      </c>
      <c r="B25" s="64">
        <v>620213</v>
      </c>
      <c r="C25" s="64">
        <v>960205</v>
      </c>
      <c r="D25" s="20">
        <f t="shared" si="0"/>
        <v>1580418</v>
      </c>
      <c r="E25" s="14"/>
      <c r="F25" s="14"/>
      <c r="G25" s="27"/>
    </row>
    <row r="26" spans="1:7" ht="15.75">
      <c r="A26" s="12" t="s">
        <v>18</v>
      </c>
      <c r="B26" s="64">
        <v>311249</v>
      </c>
      <c r="C26" s="64">
        <v>683436</v>
      </c>
      <c r="D26" s="20">
        <f t="shared" si="0"/>
        <v>994685</v>
      </c>
      <c r="E26" s="14"/>
      <c r="F26" s="14"/>
      <c r="G26" s="27"/>
    </row>
    <row r="27" spans="1:7" ht="15.75">
      <c r="A27" s="12" t="s">
        <v>19</v>
      </c>
      <c r="B27" s="20">
        <f>SUM(B9:B26)</f>
        <v>23196386</v>
      </c>
      <c r="C27" s="20">
        <f>SUM(C9:C26)</f>
        <v>23933397</v>
      </c>
      <c r="D27" s="20">
        <f>SUM(D9:D26)</f>
        <v>47129783</v>
      </c>
      <c r="E27" s="20">
        <f>SUM(E9:E26)</f>
        <v>15771464</v>
      </c>
      <c r="F27" s="20">
        <f>SUM(F9:F26)</f>
        <v>15511589</v>
      </c>
      <c r="G27" s="27">
        <f t="shared" si="3"/>
        <v>31283053</v>
      </c>
    </row>
    <row r="32" ht="14.25">
      <c r="A32" s="65" t="s">
        <v>50</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7" t="s">
        <v>58</v>
      </c>
      <c r="B5" s="67"/>
      <c r="C5" s="67"/>
      <c r="D5" s="67"/>
      <c r="E5" s="67"/>
      <c r="F5" s="67"/>
      <c r="G5" s="67"/>
      <c r="H5" s="67"/>
      <c r="I5" s="67"/>
      <c r="J5" s="67"/>
    </row>
    <row r="6" spans="1:10" ht="14.25">
      <c r="A6" s="67"/>
      <c r="B6" s="67"/>
      <c r="C6" s="67"/>
      <c r="D6" s="67"/>
      <c r="E6" s="67"/>
      <c r="F6" s="67"/>
      <c r="G6" s="67"/>
      <c r="H6" s="67"/>
      <c r="I6" s="67"/>
      <c r="J6" s="67"/>
    </row>
    <row r="10" spans="1:10" ht="15">
      <c r="A10" s="77" t="s">
        <v>35</v>
      </c>
      <c r="B10" s="78"/>
      <c r="C10" s="78"/>
      <c r="D10" s="78"/>
      <c r="E10" s="78"/>
      <c r="F10" s="78"/>
      <c r="G10" s="78"/>
      <c r="H10" s="78"/>
      <c r="I10" s="78"/>
      <c r="J10" s="79"/>
    </row>
    <row r="11" spans="1:10" ht="15">
      <c r="A11" s="40"/>
      <c r="B11" s="77" t="s">
        <v>31</v>
      </c>
      <c r="C11" s="78"/>
      <c r="D11" s="79"/>
      <c r="E11" s="77" t="s">
        <v>32</v>
      </c>
      <c r="F11" s="78"/>
      <c r="G11" s="79"/>
      <c r="H11" s="77" t="s">
        <v>33</v>
      </c>
      <c r="I11" s="78"/>
      <c r="J11" s="79"/>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9484</v>
      </c>
      <c r="C13" s="15">
        <f>'PEEA Badajoz Ciudad'!E27</f>
        <v>50705</v>
      </c>
      <c r="D13" s="48">
        <f>B13/C13</f>
        <v>0.18704269795878117</v>
      </c>
      <c r="E13" s="15">
        <v>11004</v>
      </c>
      <c r="F13" s="15">
        <f>'PEEA Badajoz Ciudad'!F27</f>
        <v>51579</v>
      </c>
      <c r="G13" s="48">
        <f>E13/F13</f>
        <v>0.2133426394462863</v>
      </c>
      <c r="H13" s="15">
        <f>B13+E13</f>
        <v>20488</v>
      </c>
      <c r="I13" s="15">
        <f>'PEEA Badajoz Ciudad'!G27</f>
        <v>102284</v>
      </c>
      <c r="J13" s="48">
        <f>H13/I13</f>
        <v>0.20030503304524658</v>
      </c>
      <c r="K13" s="48">
        <f>H13/'PEEA Badajoz Ciudad'!D27</f>
        <v>0.1360235292555487</v>
      </c>
      <c r="L13" s="43"/>
      <c r="M13" s="43"/>
    </row>
    <row r="14" spans="1:13" ht="15">
      <c r="A14" s="12" t="s">
        <v>25</v>
      </c>
      <c r="B14" s="15">
        <v>42602</v>
      </c>
      <c r="C14" s="15">
        <f>'PEEA Provincia Badajoz'!E28</f>
        <v>233339</v>
      </c>
      <c r="D14" s="48">
        <f>B14/C14</f>
        <v>0.18257556602196803</v>
      </c>
      <c r="E14" s="15">
        <v>54188</v>
      </c>
      <c r="F14" s="15">
        <f>'PEEA Provincia Badajoz'!F28</f>
        <v>223381</v>
      </c>
      <c r="G14" s="48">
        <f>E14/F14</f>
        <v>0.24258106105711766</v>
      </c>
      <c r="H14" s="15">
        <f>E14+B14</f>
        <v>96790</v>
      </c>
      <c r="I14" s="15">
        <f>'PEEA Provincia Badajoz'!G28</f>
        <v>456720</v>
      </c>
      <c r="J14" s="48">
        <f>H14/I14</f>
        <v>0.21192415484323</v>
      </c>
      <c r="K14" s="48">
        <f>H14/'PEEA Provincia Badajoz'!D28</f>
        <v>0.13952134046580147</v>
      </c>
      <c r="L14" s="43"/>
      <c r="M14" s="43"/>
    </row>
    <row r="15" spans="1:13" ht="15">
      <c r="A15" s="12" t="s">
        <v>26</v>
      </c>
      <c r="B15" s="15">
        <v>25360</v>
      </c>
      <c r="C15" s="15">
        <f>'PEEA Provincia Cáceres'!E27</f>
        <v>136118</v>
      </c>
      <c r="D15" s="48">
        <f>B15/C15</f>
        <v>0.18630893783335048</v>
      </c>
      <c r="E15" s="15">
        <v>27217</v>
      </c>
      <c r="F15" s="15">
        <f>'PEEA Provincia Cáceres'!F27</f>
        <v>128370</v>
      </c>
      <c r="G15" s="48">
        <f>E15/F15</f>
        <v>0.21201994235413257</v>
      </c>
      <c r="H15" s="15">
        <f>E15+B15</f>
        <v>52577</v>
      </c>
      <c r="I15" s="15">
        <f>'PEEA Provincia Cáceres'!G27</f>
        <v>264488</v>
      </c>
      <c r="J15" s="48">
        <f>H15/I15</f>
        <v>0.1987878467076011</v>
      </c>
      <c r="K15" s="48">
        <f>H15/'PEEA Provincia Cáceres'!D27</f>
        <v>0.12815063067454757</v>
      </c>
      <c r="L15" s="43"/>
      <c r="M15" s="43"/>
    </row>
    <row r="16" spans="1:13" ht="15">
      <c r="A16" s="12" t="s">
        <v>27</v>
      </c>
      <c r="B16" s="15">
        <f>B14+B15</f>
        <v>67962</v>
      </c>
      <c r="C16" s="15">
        <f>'PEEA Extremadura'!E28</f>
        <v>369457</v>
      </c>
      <c r="D16" s="48">
        <f>B16/C16</f>
        <v>0.1839510416638472</v>
      </c>
      <c r="E16" s="15">
        <f>E14+E15</f>
        <v>81405</v>
      </c>
      <c r="F16" s="15">
        <f>'PEEA Extremadura'!F28</f>
        <v>351751</v>
      </c>
      <c r="G16" s="48">
        <f>E16/F16</f>
        <v>0.23142791349562616</v>
      </c>
      <c r="H16" s="15">
        <f>E16+B16</f>
        <v>149367</v>
      </c>
      <c r="I16" s="15">
        <f>'PEEA Extremadura'!G28</f>
        <v>721208</v>
      </c>
      <c r="J16" s="48">
        <f>H16/I16</f>
        <v>0.20710668766846735</v>
      </c>
      <c r="K16" s="48">
        <f>H16/'PEEA Extremadura'!D28</f>
        <v>0.13529570545034258</v>
      </c>
      <c r="L16" s="43"/>
      <c r="M16" s="43"/>
    </row>
    <row r="17" spans="1:13" ht="15">
      <c r="A17" s="12" t="s">
        <v>28</v>
      </c>
      <c r="B17" s="15">
        <v>2320687</v>
      </c>
      <c r="C17" s="15">
        <f>'PEEA España'!E27</f>
        <v>15771464</v>
      </c>
      <c r="D17" s="48">
        <f>B17/C17</f>
        <v>0.14714467851557725</v>
      </c>
      <c r="E17" s="15">
        <v>2475179</v>
      </c>
      <c r="F17" s="15">
        <f>'PEEA España'!F27</f>
        <v>15511589</v>
      </c>
      <c r="G17" s="48">
        <f>E17/F17</f>
        <v>0.1595696611095098</v>
      </c>
      <c r="H17" s="15">
        <f>E17+B17</f>
        <v>4795866</v>
      </c>
      <c r="I17" s="15">
        <f>'PEEA España'!G27</f>
        <v>31283053</v>
      </c>
      <c r="J17" s="48">
        <f>H17/I17</f>
        <v>0.153305561321013</v>
      </c>
      <c r="K17" s="48">
        <f>H17/'PEEA España'!D27</f>
        <v>0.10175871168343804</v>
      </c>
      <c r="L17" s="43"/>
      <c r="M17" s="43"/>
    </row>
    <row r="21" spans="1:10" ht="15" customHeight="1">
      <c r="A21" s="67" t="s">
        <v>57</v>
      </c>
      <c r="B21" s="67"/>
      <c r="C21" s="67"/>
      <c r="D21" s="67"/>
      <c r="E21" s="67"/>
      <c r="F21" s="67"/>
      <c r="G21" s="67"/>
      <c r="H21" s="67"/>
      <c r="I21" s="67"/>
      <c r="J21" s="67"/>
    </row>
    <row r="22" spans="1:10" ht="14.25">
      <c r="A22" s="67"/>
      <c r="B22" s="67"/>
      <c r="C22" s="67"/>
      <c r="D22" s="67"/>
      <c r="E22" s="67"/>
      <c r="F22" s="67"/>
      <c r="G22" s="67"/>
      <c r="H22" s="67"/>
      <c r="I22" s="67"/>
      <c r="J22" s="67"/>
    </row>
    <row r="24" spans="1:13" ht="15">
      <c r="A24" s="70" t="s">
        <v>56</v>
      </c>
      <c r="B24" s="70"/>
      <c r="C24" s="70"/>
      <c r="D24" s="70"/>
      <c r="E24" s="70"/>
      <c r="F24" s="70"/>
      <c r="G24" s="70"/>
      <c r="H24" s="70"/>
      <c r="I24" s="70"/>
      <c r="J24" s="70"/>
      <c r="K24" s="70"/>
      <c r="L24" s="70"/>
      <c r="M24" s="70"/>
    </row>
    <row r="25" spans="1:13" ht="15">
      <c r="A25" s="12"/>
      <c r="B25" s="12"/>
      <c r="C25" s="70" t="s">
        <v>31</v>
      </c>
      <c r="D25" s="70"/>
      <c r="E25" s="70"/>
      <c r="F25" s="49"/>
      <c r="G25" s="70" t="s">
        <v>32</v>
      </c>
      <c r="H25" s="70"/>
      <c r="I25" s="70"/>
      <c r="J25" s="49"/>
      <c r="K25" s="70" t="s">
        <v>33</v>
      </c>
      <c r="L25" s="70"/>
      <c r="M25" s="70"/>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125900</v>
      </c>
      <c r="C27" s="50">
        <v>50900</v>
      </c>
      <c r="D27" s="50">
        <f>B27+C27</f>
        <v>176800</v>
      </c>
      <c r="E27" s="51">
        <f>C27/D27</f>
        <v>0.28789592760180993</v>
      </c>
      <c r="F27" s="50">
        <v>88900</v>
      </c>
      <c r="G27" s="50">
        <v>53600</v>
      </c>
      <c r="H27" s="50">
        <f>F27+G27</f>
        <v>142500</v>
      </c>
      <c r="I27" s="51">
        <f>G27/H27</f>
        <v>0.376140350877193</v>
      </c>
      <c r="J27" s="50">
        <f aca="true" t="shared" si="0" ref="J27:K30">B27+F27</f>
        <v>214800</v>
      </c>
      <c r="K27" s="15">
        <f t="shared" si="0"/>
        <v>104500</v>
      </c>
      <c r="L27" s="15">
        <f>J27+K27</f>
        <v>319300</v>
      </c>
      <c r="M27" s="48">
        <f>K27/L27</f>
        <v>0.3272784215471344</v>
      </c>
    </row>
    <row r="28" spans="1:13" ht="15">
      <c r="A28" s="12" t="s">
        <v>26</v>
      </c>
      <c r="B28" s="15">
        <v>69400</v>
      </c>
      <c r="C28" s="50">
        <v>29600</v>
      </c>
      <c r="D28" s="50">
        <f>B28+C28</f>
        <v>99000</v>
      </c>
      <c r="E28" s="51">
        <f>C28/D28</f>
        <v>0.298989898989899</v>
      </c>
      <c r="F28" s="50">
        <v>51500</v>
      </c>
      <c r="G28" s="50">
        <v>26000</v>
      </c>
      <c r="H28" s="50">
        <f>F28+G28</f>
        <v>77500</v>
      </c>
      <c r="I28" s="51">
        <f>G28/H28</f>
        <v>0.33548387096774196</v>
      </c>
      <c r="J28" s="50">
        <f t="shared" si="0"/>
        <v>120900</v>
      </c>
      <c r="K28" s="15">
        <f t="shared" si="0"/>
        <v>55600</v>
      </c>
      <c r="L28" s="15">
        <f>J28+K28</f>
        <v>176500</v>
      </c>
      <c r="M28" s="48">
        <f>K28/L28</f>
        <v>0.31501416430594903</v>
      </c>
    </row>
    <row r="29" spans="1:13" ht="15">
      <c r="A29" s="12" t="s">
        <v>27</v>
      </c>
      <c r="B29" s="15">
        <v>195300</v>
      </c>
      <c r="C29" s="15">
        <v>80500</v>
      </c>
      <c r="D29" s="50">
        <f>B29+C29</f>
        <v>275800</v>
      </c>
      <c r="E29" s="51">
        <f>C29/D29</f>
        <v>0.2918781725888325</v>
      </c>
      <c r="F29" s="50">
        <v>140400</v>
      </c>
      <c r="G29" s="50">
        <v>79600</v>
      </c>
      <c r="H29" s="50">
        <f>F29+G29</f>
        <v>220000</v>
      </c>
      <c r="I29" s="51">
        <f>G29/H29</f>
        <v>0.3618181818181818</v>
      </c>
      <c r="J29" s="50">
        <f t="shared" si="0"/>
        <v>335700</v>
      </c>
      <c r="K29" s="15">
        <f t="shared" si="0"/>
        <v>160100</v>
      </c>
      <c r="L29" s="15">
        <f>J29+K29</f>
        <v>495800</v>
      </c>
      <c r="M29" s="48">
        <f>K29/L29</f>
        <v>0.3229124647035095</v>
      </c>
    </row>
    <row r="30" spans="1:13" ht="15">
      <c r="A30" s="12" t="s">
        <v>28</v>
      </c>
      <c r="B30" s="15">
        <v>9112200</v>
      </c>
      <c r="C30" s="50">
        <v>3087100</v>
      </c>
      <c r="D30" s="50">
        <f>B30+C30</f>
        <v>12199300</v>
      </c>
      <c r="E30" s="51">
        <f>C30/D30</f>
        <v>0.25305550318460895</v>
      </c>
      <c r="F30" s="50">
        <v>7646000</v>
      </c>
      <c r="G30" s="50">
        <v>2809200</v>
      </c>
      <c r="H30" s="50">
        <f>F30+G30</f>
        <v>10455200</v>
      </c>
      <c r="I30" s="51">
        <f>G30/H30</f>
        <v>0.2686892646721249</v>
      </c>
      <c r="J30" s="50">
        <f t="shared" si="0"/>
        <v>16758200</v>
      </c>
      <c r="K30" s="15">
        <f t="shared" si="0"/>
        <v>5896300</v>
      </c>
      <c r="L30" s="15">
        <f>J30+K30</f>
        <v>22654500</v>
      </c>
      <c r="M30" s="48">
        <f>K30/L30</f>
        <v>0.2602705864177095</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2015-01-22T18:55:49Z</dcterms:modified>
  <cp:category/>
  <cp:version/>
  <cp:contentType/>
  <cp:contentStatus/>
</cp:coreProperties>
</file>