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<sst xmlns="http://schemas.openxmlformats.org/spreadsheetml/2006/main" count="200" uniqueCount="58">
  <si>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</si>
  <si>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</si>
  <si>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</si>
  <si>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</si>
  <si>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</si>
  <si>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</si>
  <si>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</si>
  <si>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</si>
  <si>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</si>
  <si>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</si>
  <si>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</si>
  <si>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</si>
  <si>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</si>
  <si>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</si>
  <si>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</si>
  <si>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</si>
  <si>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</si>
  <si>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</si>
  <si>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</si>
  <si>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</si>
  <si>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</si>
  <si>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</si>
  <si>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</si>
  <si>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</si>
  <si>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</si>
  <si>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</si>
  <si>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</si>
  <si>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</si>
  <si>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</si>
  <si>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</si>
  <si>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</si>
  <si>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</si>
  <si>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</si>
  <si>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</si>
  <si>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</si>
  <si>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</si>
  <si>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</si>
  <si>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</si>
  <si>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</si>
  <si>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</si>
  <si>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</si>
  <si>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</si>
  <si>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Cualquier comentario o cuestión relativa a esta información puede dirigirse a la Sección de Formación y Empleo del Ayuntamiento de Badajoz. Plaza de la Soledad, nº 7. 2ª planta. 06002. Badajoz</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</si>
  <si>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</si>
  <si>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</si>
  <si>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</si>
  <si>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PADRON MUNICIPAL 1/1/2012</t>
  </si>
  <si>
    <t>Población de la ciudad de  Badajoz  y Población en Edad Económicamente Activa a 1 de Enero de 2012 según datos del Padrón Municipal de INE</t>
  </si>
  <si>
    <t>Datos Actualizados a 31 Enero 2013</t>
  </si>
  <si>
    <t>PADRON MUNICIAPAL 1/1/2012</t>
  </si>
  <si>
    <t>Población de la provincia de  Badajoz  y Población en Edad Económicamente Activa a 1 de Enero de 2012 según datos del Padrón Municipal de INE</t>
  </si>
  <si>
    <t>PADRÓN MUNICIPAL 1/1/2012</t>
  </si>
  <si>
    <t>Población de la provincia de  Cáceres  y Población en Edad Económicamente Activa a 1 de Enero de 2012 según datos del Padrón Municipal de INE</t>
  </si>
  <si>
    <t>Población de la Comunidad Autónoma de Extremadura y Población en Edad Económicamente Activa a 1 de Enero de 2012 según datos del Padrón Municipal de INE</t>
  </si>
  <si>
    <t>Población de España y Población en Edad Económicamente Activa a 1 de Enero de 2012 según datos del Padrón Municipal de INE</t>
  </si>
  <si>
    <t>Desempleo en relación con la Población en Edad Económicamente Activa en Septiembre de 2013 de la ciudad de Badajoz, provincias extremeñas, Extremadura y España disgregado por sexos.</t>
  </si>
  <si>
    <t>Encuesta de Población Activa del Instituto Nacional de Estadistica para el Segundo Trimestre de 2013 en las provincias extremeñas, Extremadura y España</t>
  </si>
  <si>
    <t>DATOS SEGÚN EL INE AL SEGUNDO TRIMESTRE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</si>
</sst>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1"/>
      <color theme="1"/>
      <name val="Calibri"/>
      <family val="2"/>
    </font>
    <font>
      <sz val="11"/>
      <color indexed="8"/>
      <name val="Calibri"/>
      <family val="2"/>
    </font>
    <font>
      <sz val="11"/>
      <name val="Arial"/>
      <family val="2"/>
    </font>
    <font>
      <b/>
      <sz val="11"/>
      <name val="Arial"/>
      <family val="2"/>
    </font>
    <font>
      <sz val="10"/>
      <name val="Arial"/>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2"/>
      <color indexed="8"/>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sz val="12"/>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78">
    <xf numFmtId="0" fontId="0" fillId="0" borderId="0" xfId="0" applyFont="1" applyAlignment="1">
      <alignment/>
    </xf>
    <xf numFmtId="0" fontId="47" fillId="0" borderId="10" xfId="0" applyFont="1" applyBorder="1" applyAlignment="1">
      <alignment horizontal="center"/>
    </xf>
    <xf numFmtId="0" fontId="47" fillId="0" borderId="10" xfId="0" applyFont="1" applyBorder="1" applyAlignment="1">
      <alignment/>
    </xf>
    <xf numFmtId="49" fontId="47" fillId="0" borderId="10" xfId="0" applyNumberFormat="1" applyFont="1" applyBorder="1" applyAlignment="1">
      <alignment/>
    </xf>
    <xf numFmtId="0" fontId="48" fillId="0" borderId="0" xfId="0" applyFont="1" applyAlignment="1">
      <alignment/>
    </xf>
    <xf numFmtId="0" fontId="47" fillId="0" borderId="10" xfId="0" applyFont="1" applyBorder="1" applyAlignment="1">
      <alignment horizontal="center"/>
    </xf>
    <xf numFmtId="0" fontId="48" fillId="0" borderId="10" xfId="0" applyFont="1" applyFill="1" applyBorder="1" applyAlignment="1">
      <alignment/>
    </xf>
    <xf numFmtId="3" fontId="47" fillId="0" borderId="10" xfId="0" applyNumberFormat="1" applyFont="1" applyFill="1" applyBorder="1" applyAlignment="1">
      <alignment/>
    </xf>
    <xf numFmtId="0" fontId="47" fillId="0" borderId="10" xfId="0" applyFont="1" applyFill="1" applyBorder="1" applyAlignment="1">
      <alignment/>
    </xf>
    <xf numFmtId="0" fontId="49" fillId="0" borderId="0" xfId="0" applyFont="1" applyAlignment="1">
      <alignment/>
    </xf>
    <xf numFmtId="0" fontId="49" fillId="0" borderId="10" xfId="0" applyFont="1" applyBorder="1" applyAlignment="1">
      <alignment horizontal="center"/>
    </xf>
    <xf numFmtId="0" fontId="48" fillId="0" borderId="0" xfId="0" applyFont="1" applyAlignment="1">
      <alignment/>
    </xf>
    <xf numFmtId="0" fontId="49" fillId="0" borderId="10" xfId="0" applyFont="1" applyBorder="1" applyAlignment="1">
      <alignment/>
    </xf>
    <xf numFmtId="49" fontId="49" fillId="0" borderId="10" xfId="0" applyNumberFormat="1" applyFont="1" applyBorder="1" applyAlignment="1">
      <alignment/>
    </xf>
    <xf numFmtId="0" fontId="48" fillId="0" borderId="10" xfId="0" applyFont="1" applyBorder="1" applyAlignment="1">
      <alignment/>
    </xf>
    <xf numFmtId="3" fontId="48" fillId="0" borderId="10" xfId="0" applyNumberFormat="1" applyFont="1" applyBorder="1" applyAlignment="1">
      <alignment/>
    </xf>
    <xf numFmtId="3" fontId="47" fillId="0" borderId="10" xfId="0" applyNumberFormat="1" applyFont="1" applyBorder="1" applyAlignment="1">
      <alignment/>
    </xf>
    <xf numFmtId="0" fontId="48" fillId="0" borderId="0" xfId="0" applyFont="1" applyAlignment="1">
      <alignment/>
    </xf>
    <xf numFmtId="3" fontId="47" fillId="0" borderId="10" xfId="0" applyNumberFormat="1" applyFont="1" applyBorder="1" applyAlignment="1">
      <alignment/>
    </xf>
    <xf numFmtId="0" fontId="48" fillId="0" borderId="0" xfId="0" applyFont="1" applyAlignment="1">
      <alignment/>
    </xf>
    <xf numFmtId="3" fontId="47" fillId="0" borderId="10" xfId="0" applyNumberFormat="1" applyFont="1" applyBorder="1" applyAlignment="1">
      <alignment/>
    </xf>
    <xf numFmtId="0" fontId="0" fillId="0" borderId="0" xfId="0" applyAlignment="1">
      <alignment/>
    </xf>
    <xf numFmtId="0" fontId="47" fillId="0" borderId="0" xfId="0" applyFont="1" applyAlignment="1">
      <alignment/>
    </xf>
    <xf numFmtId="0" fontId="47" fillId="0" borderId="10" xfId="0" applyFont="1" applyBorder="1" applyAlignment="1">
      <alignment horizontal="center"/>
    </xf>
    <xf numFmtId="0" fontId="50" fillId="0" borderId="0" xfId="0" applyFont="1" applyBorder="1" applyAlignment="1">
      <alignment horizontal="right" vertical="top" wrapText="1"/>
    </xf>
    <xf numFmtId="0" fontId="50" fillId="0" borderId="0" xfId="0" applyFont="1" applyBorder="1" applyAlignment="1">
      <alignment horizontal="right"/>
    </xf>
    <xf numFmtId="0" fontId="47" fillId="0" borderId="10" xfId="0" applyFont="1" applyBorder="1" applyAlignment="1">
      <alignment/>
    </xf>
    <xf numFmtId="3" fontId="47" fillId="0" borderId="10" xfId="0" applyNumberFormat="1" applyFont="1" applyBorder="1" applyAlignment="1">
      <alignment/>
    </xf>
    <xf numFmtId="0" fontId="47" fillId="0" borderId="0" xfId="0" applyFont="1" applyBorder="1" applyAlignment="1">
      <alignment/>
    </xf>
    <xf numFmtId="3" fontId="51" fillId="0" borderId="0" xfId="0" applyNumberFormat="1" applyFont="1" applyBorder="1" applyAlignment="1">
      <alignment horizontal="right" vertical="top" wrapText="1"/>
    </xf>
    <xf numFmtId="3" fontId="50" fillId="0" borderId="0" xfId="0" applyNumberFormat="1" applyFont="1" applyBorder="1" applyAlignment="1">
      <alignment horizontal="right"/>
    </xf>
    <xf numFmtId="0" fontId="52" fillId="0" borderId="0" xfId="0" applyFont="1" applyBorder="1" applyAlignment="1">
      <alignment horizontal="right" vertical="top" wrapText="1"/>
    </xf>
    <xf numFmtId="3" fontId="52" fillId="0" borderId="0" xfId="0" applyNumberFormat="1" applyFont="1" applyBorder="1" applyAlignment="1">
      <alignment horizontal="right"/>
    </xf>
    <xf numFmtId="49" fontId="47" fillId="0" borderId="10" xfId="0" applyNumberFormat="1" applyFont="1" applyBorder="1" applyAlignment="1">
      <alignment/>
    </xf>
    <xf numFmtId="3" fontId="51" fillId="0" borderId="0" xfId="0" applyNumberFormat="1" applyFont="1" applyBorder="1" applyAlignment="1">
      <alignment vertical="top" wrapText="1"/>
    </xf>
    <xf numFmtId="3" fontId="49" fillId="0" borderId="0" xfId="0" applyNumberFormat="1" applyFont="1" applyBorder="1" applyAlignment="1">
      <alignment horizontal="right"/>
    </xf>
    <xf numFmtId="0" fontId="53" fillId="0" borderId="0" xfId="0" applyFont="1" applyAlignment="1">
      <alignment/>
    </xf>
    <xf numFmtId="3" fontId="51" fillId="0" borderId="0" xfId="0" applyNumberFormat="1" applyFont="1" applyBorder="1" applyAlignment="1">
      <alignment/>
    </xf>
    <xf numFmtId="3" fontId="47" fillId="0" borderId="0" xfId="0" applyNumberFormat="1" applyFont="1" applyBorder="1" applyAlignment="1">
      <alignment/>
    </xf>
    <xf numFmtId="0" fontId="49" fillId="0" borderId="10" xfId="0" applyFont="1" applyBorder="1" applyAlignment="1">
      <alignment horizontal="center" vertical="center" wrapText="1"/>
    </xf>
    <xf numFmtId="0" fontId="49" fillId="0" borderId="10" xfId="0" applyFont="1" applyBorder="1" applyAlignment="1">
      <alignment horizontal="center" vertical="center"/>
    </xf>
    <xf numFmtId="0" fontId="47" fillId="0" borderId="10" xfId="0" applyFont="1" applyFill="1" applyBorder="1" applyAlignment="1">
      <alignment horizontal="center"/>
    </xf>
    <xf numFmtId="3" fontId="0" fillId="0" borderId="0" xfId="0" applyNumberFormat="1" applyAlignment="1">
      <alignment/>
    </xf>
    <xf numFmtId="10" fontId="48" fillId="0" borderId="0" xfId="0" applyNumberFormat="1" applyFont="1" applyAlignment="1">
      <alignment/>
    </xf>
    <xf numFmtId="0" fontId="0" fillId="0" borderId="0" xfId="0" applyAlignment="1">
      <alignment/>
    </xf>
    <xf numFmtId="0" fontId="47" fillId="0" borderId="0" xfId="0" applyFont="1" applyAlignment="1">
      <alignment/>
    </xf>
    <xf numFmtId="3" fontId="47" fillId="0" borderId="10" xfId="0" applyNumberFormat="1" applyFont="1" applyBorder="1" applyAlignment="1">
      <alignment/>
    </xf>
    <xf numFmtId="0" fontId="48" fillId="0" borderId="0" xfId="0" applyFont="1" applyAlignment="1">
      <alignment/>
    </xf>
    <xf numFmtId="10" fontId="49" fillId="0" borderId="10" xfId="0" applyNumberFormat="1" applyFont="1" applyBorder="1" applyAlignment="1">
      <alignment/>
    </xf>
    <xf numFmtId="0" fontId="49" fillId="0" borderId="10" xfId="0" applyFont="1" applyBorder="1" applyAlignment="1">
      <alignment horizontal="center"/>
    </xf>
    <xf numFmtId="3" fontId="2" fillId="0" borderId="10" xfId="0" applyNumberFormat="1" applyFont="1" applyFill="1" applyBorder="1" applyAlignment="1">
      <alignment/>
    </xf>
    <xf numFmtId="10" fontId="3" fillId="0" borderId="10" xfId="0" applyNumberFormat="1" applyFont="1" applyFill="1" applyBorder="1" applyAlignment="1">
      <alignment/>
    </xf>
    <xf numFmtId="0" fontId="47" fillId="0" borderId="0" xfId="0" applyFont="1" applyAlignment="1">
      <alignment/>
    </xf>
    <xf numFmtId="0" fontId="48" fillId="0" borderId="0" xfId="0" applyFont="1" applyAlignment="1">
      <alignment/>
    </xf>
    <xf numFmtId="0" fontId="47" fillId="0" borderId="0" xfId="0" applyFont="1" applyFill="1" applyBorder="1" applyAlignment="1">
      <alignment wrapText="1"/>
    </xf>
    <xf numFmtId="0" fontId="0" fillId="33" borderId="0" xfId="0" applyFill="1" applyAlignment="1">
      <alignment/>
    </xf>
    <xf numFmtId="0" fontId="54" fillId="33" borderId="0" xfId="0" applyFont="1" applyFill="1" applyAlignment="1">
      <alignment vertical="center"/>
    </xf>
    <xf numFmtId="0" fontId="55" fillId="0" borderId="0" xfId="0" applyFont="1" applyAlignment="1">
      <alignment horizontal="center" vertical="center" wrapText="1"/>
    </xf>
    <xf numFmtId="0" fontId="54" fillId="0" borderId="0" xfId="0" applyFont="1" applyAlignment="1">
      <alignment vertical="center"/>
    </xf>
    <xf numFmtId="49" fontId="47" fillId="0" borderId="0" xfId="0" applyNumberFormat="1" applyFont="1" applyBorder="1" applyAlignment="1">
      <alignment/>
    </xf>
    <xf numFmtId="0" fontId="0" fillId="0" borderId="0" xfId="0" applyBorder="1" applyAlignment="1">
      <alignment/>
    </xf>
    <xf numFmtId="0" fontId="48" fillId="0" borderId="0" xfId="0" applyFont="1" applyBorder="1" applyAlignment="1">
      <alignment/>
    </xf>
    <xf numFmtId="3" fontId="56" fillId="0" borderId="10" xfId="0" applyNumberFormat="1" applyFont="1" applyBorder="1" applyAlignment="1">
      <alignment/>
    </xf>
    <xf numFmtId="3" fontId="14" fillId="0" borderId="10" xfId="60" applyNumberFormat="1" applyFont="1" applyBorder="1">
      <alignment/>
      <protection/>
    </xf>
    <xf numFmtId="3" fontId="14" fillId="0" borderId="10" xfId="51" applyNumberFormat="1" applyFont="1" applyBorder="1">
      <alignment/>
      <protection/>
    </xf>
    <xf numFmtId="0" fontId="57" fillId="0" borderId="0" xfId="0" applyFont="1" applyAlignment="1">
      <alignment horizontal="left" wrapText="1"/>
    </xf>
    <xf numFmtId="0" fontId="52" fillId="0" borderId="0" xfId="0" applyFont="1" applyBorder="1" applyAlignment="1">
      <alignment horizontal="center" vertical="top" wrapText="1"/>
    </xf>
    <xf numFmtId="49" fontId="47" fillId="0" borderId="10" xfId="0" applyNumberFormat="1" applyFont="1" applyBorder="1" applyAlignment="1">
      <alignment horizontal="center"/>
    </xf>
    <xf numFmtId="0" fontId="49" fillId="0" borderId="10"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9" fillId="0" borderId="11" xfId="0" applyFont="1" applyBorder="1" applyAlignment="1">
      <alignment horizontal="center"/>
    </xf>
    <xf numFmtId="0" fontId="49" fillId="0" borderId="12" xfId="0" applyFont="1" applyBorder="1" applyAlignment="1">
      <alignment horizontal="center"/>
    </xf>
    <xf numFmtId="0" fontId="49" fillId="0" borderId="13" xfId="0" applyFont="1" applyBorder="1" applyAlignment="1">
      <alignment horizont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rmal 2 3" xfId="53"/>
    <cellStyle name="Normal 2 3 2" xfId="54"/>
    <cellStyle name="Normal 3" xfId="55"/>
    <cellStyle name="Normal 3 2" xfId="56"/>
    <cellStyle name="Normal 3 3" xfId="57"/>
    <cellStyle name="Normal 3 3 2" xfId="58"/>
    <cellStyle name="Normal 3 4" xfId="59"/>
    <cellStyle name="Normal 4" xfId="60"/>
    <cellStyle name="Normal 4 2" xfId="61"/>
    <cellStyle name="Normal 4 2 2" xfId="62"/>
    <cellStyle name="Normal 4 3" xfId="63"/>
    <cellStyle name="Normal 5" xfId="64"/>
    <cellStyle name="Normal 6" xfId="65"/>
    <cellStyle name="Normal 6 2" xfId="66"/>
    <cellStyle name="Normal 6 3" xfId="67"/>
    <cellStyle name="Normal 7" xfId="68"/>
    <cellStyle name="Notas" xfId="69"/>
    <cellStyle name="Percent" xfId="70"/>
    <cellStyle name="Porcentual 2" xfId="71"/>
    <cellStyle name="Porcentual 3" xfId="72"/>
    <cellStyle name="Salida" xfId="73"/>
    <cellStyle name="Texto de advertencia" xfId="74"/>
    <cellStyle name="Texto explicativo" xfId="75"/>
    <cellStyle name="Título" xfId="76"/>
    <cellStyle name="Título 1" xfId="77"/>
    <cellStyle name="Título 2" xfId="78"/>
    <cellStyle name="Título 3" xfId="79"/>
    <cellStyle name="Total"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row>
    <row r="2" spans="1:33" ht="15">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row>
    <row r="3" spans="1:33" ht="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row>
    <row r="4" spans="1:33" s="58" customFormat="1" ht="222.75" customHeight="1">
      <c r="A4" s="56"/>
      <c r="B4" s="57" t="s">
        <v>41</v>
      </c>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row>
    <row r="5" spans="1:33" ht="90" customHeight="1">
      <c r="A5" s="55"/>
      <c r="B5" s="57" t="s">
        <v>42</v>
      </c>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1:33" ht="15">
      <c r="A6" s="55"/>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row>
    <row r="7" spans="1:33" ht="15">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row>
    <row r="8" spans="1:33" ht="15">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row>
    <row r="9" spans="1:33" ht="15">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row>
    <row r="10" spans="1:33" ht="15">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5">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ht="15">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row>
    <row r="14" spans="1:33" ht="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ht="15">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row>
    <row r="16" spans="1:33" ht="15">
      <c r="A16" s="55"/>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row>
    <row r="17" spans="1:33" ht="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row>
    <row r="18" spans="1:33" ht="15">
      <c r="A18" s="55"/>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row>
    <row r="19" spans="1:33" ht="15">
      <c r="A19" s="55"/>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1:33" ht="15">
      <c r="A20" s="55"/>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row>
    <row r="21" spans="1:33" ht="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row>
    <row r="22" spans="1:33" ht="15">
      <c r="A22" s="55"/>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row>
    <row r="23" spans="1:33" ht="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row>
    <row r="24" spans="1:33" ht="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row>
    <row r="25" spans="1:33" ht="15">
      <c r="A25" s="55"/>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row>
    <row r="26" spans="1:33" ht="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row>
    <row r="27" spans="1:33" ht="15">
      <c r="A27" s="55"/>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row>
    <row r="28" spans="1:33" ht="15">
      <c r="A28" s="55"/>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row>
    <row r="29" spans="1:33" ht="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row>
    <row r="30" spans="1:33" ht="15">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row>
    <row r="31" spans="1:33" ht="15">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row>
    <row r="32" spans="1:33" ht="1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row>
    <row r="33" spans="1:33" ht="1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row>
    <row r="34" spans="1:33" ht="1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row>
    <row r="35" spans="1:33" ht="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row>
    <row r="36" spans="1:33" ht="1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row>
    <row r="37" spans="1:33" ht="1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row>
    <row r="38" spans="1:33" ht="1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row>
    <row r="39" spans="1:33" ht="1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row>
    <row r="40" spans="1:33" ht="1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row>
    <row r="41" spans="1:33" ht="1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row>
    <row r="42" spans="1:33" ht="1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row>
    <row r="44" spans="1:33" ht="1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row>
    <row r="45" spans="1:33" ht="1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row>
    <row r="46" spans="1:33" ht="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row>
    <row r="47" spans="1:33" ht="1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row>
    <row r="48" spans="1:33" ht="1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row>
    <row r="49" spans="1:33" ht="1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row>
    <row r="50" spans="1:33" ht="15">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row>
    <row r="51" spans="1:33" ht="15">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row>
    <row r="52" spans="1:33" ht="1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row>
    <row r="53" spans="1:33" ht="15">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row>
    <row r="54" spans="1:33" ht="15">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row>
    <row r="55" spans="1:33" ht="1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row>
    <row r="56" spans="1:33" ht="1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row>
    <row r="57" spans="1:33" ht="1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row>
    <row r="58" spans="1:33" ht="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row>
    <row r="59" spans="1:33" ht="1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row>
    <row r="60" spans="1:33" ht="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row>
    <row r="61" spans="1:33" ht="1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row>
    <row r="62" spans="1:33" ht="1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row>
    <row r="63" spans="1:33" ht="1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row>
    <row r="64" spans="1:33" ht="1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row>
    <row r="65" spans="1:33" ht="1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row>
    <row r="66" spans="1:33" ht="1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row>
    <row r="67" spans="1:33" ht="1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row>
    <row r="68" spans="1:33" ht="1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row>
    <row r="69" spans="1:33" ht="1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row>
    <row r="70" spans="1:33" ht="1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row>
    <row r="71" spans="1:33" ht="1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row>
    <row r="72" spans="1:33" ht="1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row>
    <row r="73" spans="1:33" ht="1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row>
    <row r="74" spans="1:33" ht="1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row>
    <row r="75" spans="1:33" ht="1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row>
    <row r="76" spans="1:33" ht="1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row>
    <row r="77" spans="1:33" ht="1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row>
    <row r="78" spans="1:33" ht="1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row>
    <row r="79" spans="1:33" ht="1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row>
    <row r="80" spans="1:33" ht="1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row>
    <row r="81" spans="1:33" ht="1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row>
    <row r="82" spans="1:33" ht="1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row>
    <row r="83" spans="1:33" ht="1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row>
    <row r="84" spans="1:33" ht="1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row>
    <row r="85" spans="1:33" ht="1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row>
    <row r="86" spans="1:33" ht="1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row>
    <row r="87" spans="1:33" ht="1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row>
    <row r="88" spans="1:33" ht="1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row>
    <row r="89" spans="1:33" ht="1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row>
    <row r="90" spans="1:33" ht="1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row>
    <row r="91" spans="1:33" ht="1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row>
    <row r="92" spans="1:33" ht="1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row>
    <row r="93" spans="1:33" ht="1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row>
    <row r="94" spans="1:33" ht="1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row>
    <row r="95" spans="1:33" ht="1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row>
    <row r="96" spans="1:33" ht="1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row>
    <row r="97" spans="1:33" ht="1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row>
    <row r="98" spans="1:33" ht="1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row>
    <row r="99" spans="1:33" ht="1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row>
    <row r="100" spans="1:33" ht="1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row>
    <row r="101" spans="1:33" ht="1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row>
    <row r="102" spans="1:33" ht="1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row>
    <row r="103" spans="1:33" ht="1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row>
    <row r="104" spans="1:33" ht="1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row>
    <row r="105" spans="1:33" ht="1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row>
    <row r="106" spans="1:33" ht="1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row>
    <row r="107" spans="1:33" ht="1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row>
    <row r="108" spans="1:33" ht="1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row>
    <row r="109" spans="1:33" ht="1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row>
    <row r="110" spans="1:33" ht="1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row>
    <row r="111" spans="1:33" ht="1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row>
    <row r="112" spans="1:33" ht="1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row>
    <row r="113" spans="1:33" ht="1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row>
    <row r="114" spans="1:33" ht="1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row>
    <row r="115" spans="1:33" ht="1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row>
    <row r="116" spans="1:33" ht="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row>
    <row r="117" spans="1:33" ht="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row>
    <row r="118" spans="1:33" ht="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21" customWidth="1"/>
    <col min="2" max="7" width="11.421875" style="21" customWidth="1"/>
    <col min="8" max="8" width="18.421875" style="52" customWidth="1"/>
    <col min="9" max="9" width="11.421875" style="52" customWidth="1"/>
    <col min="10" max="16384" width="11.421875" style="21" customWidth="1"/>
  </cols>
  <sheetData>
    <row r="1" spans="1:15" ht="15.75">
      <c r="A1" s="45" t="s">
        <v>45</v>
      </c>
      <c r="B1" s="22"/>
      <c r="C1" s="22"/>
      <c r="D1" s="22"/>
      <c r="E1" s="22"/>
      <c r="F1" s="22"/>
      <c r="G1" s="22"/>
      <c r="J1" s="22"/>
      <c r="K1" s="22"/>
      <c r="L1" s="22"/>
      <c r="M1" s="22"/>
      <c r="N1" s="22"/>
      <c r="O1" s="22"/>
    </row>
    <row r="3" spans="1:9" s="44" customFormat="1" ht="15" customHeight="1">
      <c r="A3" s="65" t="s">
        <v>47</v>
      </c>
      <c r="B3" s="65"/>
      <c r="C3" s="65"/>
      <c r="D3" s="65"/>
      <c r="E3" s="65"/>
      <c r="F3" s="65"/>
      <c r="G3" s="65"/>
      <c r="H3" s="65"/>
      <c r="I3" s="65"/>
    </row>
    <row r="4" spans="1:9" s="44" customFormat="1" ht="15">
      <c r="A4" s="65"/>
      <c r="B4" s="65"/>
      <c r="C4" s="65"/>
      <c r="D4" s="65"/>
      <c r="E4" s="65"/>
      <c r="F4" s="65"/>
      <c r="G4" s="65"/>
      <c r="H4" s="65"/>
      <c r="I4" s="65"/>
    </row>
    <row r="5" spans="1:15" ht="15.75">
      <c r="A5" s="44"/>
      <c r="B5" s="44"/>
      <c r="C5" s="44"/>
      <c r="D5" s="44"/>
      <c r="E5" s="44"/>
      <c r="F5" s="44"/>
      <c r="G5" s="44"/>
      <c r="J5" s="66"/>
      <c r="K5" s="66"/>
      <c r="L5" s="66"/>
      <c r="M5" s="66"/>
      <c r="N5" s="66"/>
      <c r="O5" s="66"/>
    </row>
    <row r="6" spans="1:15" ht="15.75">
      <c r="A6" s="44"/>
      <c r="B6" s="44"/>
      <c r="C6" s="44"/>
      <c r="D6" s="44"/>
      <c r="E6" s="44"/>
      <c r="F6" s="44"/>
      <c r="G6" s="44"/>
      <c r="J6" s="29"/>
      <c r="K6" s="30"/>
      <c r="L6" s="24"/>
      <c r="M6" s="30"/>
      <c r="N6" s="31"/>
      <c r="O6" s="32"/>
    </row>
    <row r="7" spans="2:15" ht="15.75">
      <c r="B7" s="67" t="s">
        <v>46</v>
      </c>
      <c r="C7" s="67"/>
      <c r="D7" s="67"/>
      <c r="E7" s="68" t="s">
        <v>23</v>
      </c>
      <c r="F7" s="68"/>
      <c r="G7" s="68"/>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2">
        <v>4627</v>
      </c>
      <c r="C9" s="62">
        <v>4235</v>
      </c>
      <c r="D9" s="27">
        <f>B9+C9</f>
        <v>8862</v>
      </c>
      <c r="E9" s="14"/>
      <c r="F9" s="14"/>
      <c r="G9" s="27">
        <f>E9+F9</f>
        <v>0</v>
      </c>
      <c r="J9" s="34"/>
      <c r="K9" s="30"/>
      <c r="L9" s="24"/>
      <c r="M9" s="30"/>
      <c r="N9" s="31"/>
      <c r="O9" s="32"/>
    </row>
    <row r="10" spans="1:15" ht="15.75">
      <c r="A10" s="33" t="s">
        <v>2</v>
      </c>
      <c r="B10" s="62">
        <v>4298</v>
      </c>
      <c r="C10" s="62">
        <v>4143</v>
      </c>
      <c r="D10" s="27">
        <f aca="true" t="shared" si="0" ref="D10:D27">B10+C10</f>
        <v>8441</v>
      </c>
      <c r="E10" s="14"/>
      <c r="F10" s="14"/>
      <c r="G10" s="27">
        <f aca="true" t="shared" si="1" ref="G10:G26">E10+F10</f>
        <v>0</v>
      </c>
      <c r="J10" s="34"/>
      <c r="K10" s="30"/>
      <c r="L10" s="24"/>
      <c r="M10" s="30"/>
      <c r="N10" s="31"/>
      <c r="O10" s="32"/>
    </row>
    <row r="11" spans="1:15" ht="15.75">
      <c r="A11" s="33" t="s">
        <v>3</v>
      </c>
      <c r="B11" s="62">
        <v>4837</v>
      </c>
      <c r="C11" s="62">
        <v>4640</v>
      </c>
      <c r="D11" s="27">
        <f t="shared" si="0"/>
        <v>9477</v>
      </c>
      <c r="E11" s="14"/>
      <c r="F11" s="14"/>
      <c r="G11" s="27">
        <f t="shared" si="1"/>
        <v>0</v>
      </c>
      <c r="J11" s="34"/>
      <c r="K11" s="30"/>
      <c r="L11" s="24"/>
      <c r="M11" s="30"/>
      <c r="N11" s="31"/>
      <c r="O11" s="32"/>
    </row>
    <row r="12" spans="1:15" ht="15.75">
      <c r="A12" s="26" t="s">
        <v>4</v>
      </c>
      <c r="B12" s="62">
        <v>3445</v>
      </c>
      <c r="C12" s="62">
        <v>3295</v>
      </c>
      <c r="D12" s="27">
        <f t="shared" si="0"/>
        <v>6740</v>
      </c>
      <c r="E12" s="15">
        <f>B12</f>
        <v>3445</v>
      </c>
      <c r="F12" s="15">
        <f>C12</f>
        <v>3295</v>
      </c>
      <c r="G12" s="27">
        <f t="shared" si="1"/>
        <v>6740</v>
      </c>
      <c r="J12" s="34"/>
      <c r="K12" s="30"/>
      <c r="L12" s="24"/>
      <c r="M12" s="30"/>
      <c r="N12" s="31"/>
      <c r="O12" s="32"/>
    </row>
    <row r="13" spans="1:15" ht="15.75">
      <c r="A13" s="26" t="s">
        <v>5</v>
      </c>
      <c r="B13" s="62">
        <v>5000</v>
      </c>
      <c r="C13" s="62">
        <v>4669</v>
      </c>
      <c r="D13" s="27">
        <f t="shared" si="0"/>
        <v>9669</v>
      </c>
      <c r="E13" s="15">
        <f aca="true" t="shared" si="2" ref="E13:E21">B13</f>
        <v>5000</v>
      </c>
      <c r="F13" s="15">
        <f aca="true" t="shared" si="3" ref="F13:F21">C13</f>
        <v>4669</v>
      </c>
      <c r="G13" s="27">
        <f t="shared" si="1"/>
        <v>9669</v>
      </c>
      <c r="J13" s="29"/>
      <c r="K13" s="30"/>
      <c r="L13" s="24"/>
      <c r="M13" s="30"/>
      <c r="N13" s="31"/>
      <c r="O13" s="32"/>
    </row>
    <row r="14" spans="1:15" ht="15.75">
      <c r="A14" s="26" t="s">
        <v>6</v>
      </c>
      <c r="B14" s="62">
        <v>5275</v>
      </c>
      <c r="C14" s="62">
        <v>5329</v>
      </c>
      <c r="D14" s="27">
        <f t="shared" si="0"/>
        <v>10604</v>
      </c>
      <c r="E14" s="15">
        <f t="shared" si="2"/>
        <v>5275</v>
      </c>
      <c r="F14" s="15">
        <f t="shared" si="3"/>
        <v>5329</v>
      </c>
      <c r="G14" s="27">
        <f t="shared" si="1"/>
        <v>10604</v>
      </c>
      <c r="J14" s="29"/>
      <c r="K14" s="30"/>
      <c r="L14" s="24"/>
      <c r="M14" s="30"/>
      <c r="N14" s="31"/>
      <c r="O14" s="32"/>
    </row>
    <row r="15" spans="1:15" ht="15.75">
      <c r="A15" s="26" t="s">
        <v>7</v>
      </c>
      <c r="B15" s="62">
        <v>6168</v>
      </c>
      <c r="C15" s="62">
        <v>6257</v>
      </c>
      <c r="D15" s="27">
        <f t="shared" si="0"/>
        <v>12425</v>
      </c>
      <c r="E15" s="15">
        <f t="shared" si="2"/>
        <v>6168</v>
      </c>
      <c r="F15" s="15">
        <f t="shared" si="3"/>
        <v>6257</v>
      </c>
      <c r="G15" s="27">
        <f t="shared" si="1"/>
        <v>12425</v>
      </c>
      <c r="J15" s="35"/>
      <c r="K15" s="30"/>
      <c r="L15" s="24"/>
      <c r="M15" s="30"/>
      <c r="N15" s="31"/>
      <c r="O15" s="32"/>
    </row>
    <row r="16" spans="1:15" ht="15.75">
      <c r="A16" s="26" t="s">
        <v>8</v>
      </c>
      <c r="B16" s="62">
        <v>6748</v>
      </c>
      <c r="C16" s="62">
        <v>6497</v>
      </c>
      <c r="D16" s="27">
        <f t="shared" si="0"/>
        <v>13245</v>
      </c>
      <c r="E16" s="15">
        <f t="shared" si="2"/>
        <v>6748</v>
      </c>
      <c r="F16" s="15">
        <f t="shared" si="3"/>
        <v>6497</v>
      </c>
      <c r="G16" s="27">
        <f t="shared" si="1"/>
        <v>13245</v>
      </c>
      <c r="J16" s="24"/>
      <c r="K16" s="30"/>
      <c r="L16" s="24"/>
      <c r="M16" s="30"/>
      <c r="N16" s="31"/>
      <c r="O16" s="32"/>
    </row>
    <row r="17" spans="1:15" ht="15.75">
      <c r="A17" s="26" t="s">
        <v>9</v>
      </c>
      <c r="B17" s="62">
        <v>6078</v>
      </c>
      <c r="C17" s="62">
        <v>6275</v>
      </c>
      <c r="D17" s="27">
        <f t="shared" si="0"/>
        <v>12353</v>
      </c>
      <c r="E17" s="15">
        <f t="shared" si="2"/>
        <v>6078</v>
      </c>
      <c r="F17" s="15">
        <f t="shared" si="3"/>
        <v>6275</v>
      </c>
      <c r="G17" s="27">
        <f t="shared" si="1"/>
        <v>12353</v>
      </c>
      <c r="J17" s="24"/>
      <c r="K17" s="30"/>
      <c r="L17" s="24"/>
      <c r="M17" s="30"/>
      <c r="N17" s="31"/>
      <c r="O17" s="32"/>
    </row>
    <row r="18" spans="1:15" ht="15.75">
      <c r="A18" s="26" t="s">
        <v>10</v>
      </c>
      <c r="B18" s="62">
        <v>5795</v>
      </c>
      <c r="C18" s="62">
        <v>6067</v>
      </c>
      <c r="D18" s="27">
        <f t="shared" si="0"/>
        <v>11862</v>
      </c>
      <c r="E18" s="15">
        <f t="shared" si="2"/>
        <v>5795</v>
      </c>
      <c r="F18" s="15">
        <f t="shared" si="3"/>
        <v>6067</v>
      </c>
      <c r="G18" s="27">
        <f t="shared" si="1"/>
        <v>11862</v>
      </c>
      <c r="J18" s="24"/>
      <c r="K18" s="30"/>
      <c r="L18" s="24"/>
      <c r="M18" s="30"/>
      <c r="N18" s="31"/>
      <c r="O18" s="32"/>
    </row>
    <row r="19" spans="1:15" ht="15.75">
      <c r="A19" s="26" t="s">
        <v>11</v>
      </c>
      <c r="B19" s="62">
        <v>5205</v>
      </c>
      <c r="C19" s="62">
        <v>5571</v>
      </c>
      <c r="D19" s="27">
        <f t="shared" si="0"/>
        <v>10776</v>
      </c>
      <c r="E19" s="15">
        <f t="shared" si="2"/>
        <v>5205</v>
      </c>
      <c r="F19" s="15">
        <f t="shared" si="3"/>
        <v>5571</v>
      </c>
      <c r="G19" s="27">
        <f t="shared" si="1"/>
        <v>10776</v>
      </c>
      <c r="J19" s="24"/>
      <c r="K19" s="30"/>
      <c r="L19" s="24"/>
      <c r="M19" s="30"/>
      <c r="N19" s="31"/>
      <c r="O19" s="32"/>
    </row>
    <row r="20" spans="1:15" ht="15.75">
      <c r="A20" s="26" t="s">
        <v>12</v>
      </c>
      <c r="B20" s="62">
        <v>4209</v>
      </c>
      <c r="C20" s="62">
        <v>4482</v>
      </c>
      <c r="D20" s="27">
        <f t="shared" si="0"/>
        <v>8691</v>
      </c>
      <c r="E20" s="15">
        <f t="shared" si="2"/>
        <v>4209</v>
      </c>
      <c r="F20" s="15">
        <f t="shared" si="3"/>
        <v>4482</v>
      </c>
      <c r="G20" s="27">
        <f t="shared" si="1"/>
        <v>8691</v>
      </c>
      <c r="J20" s="24"/>
      <c r="K20" s="30"/>
      <c r="L20" s="24"/>
      <c r="M20" s="30"/>
      <c r="N20" s="31"/>
      <c r="O20" s="32"/>
    </row>
    <row r="21" spans="1:15" ht="15.75">
      <c r="A21" s="26" t="s">
        <v>13</v>
      </c>
      <c r="B21" s="62">
        <v>3492</v>
      </c>
      <c r="C21" s="62">
        <v>3941</v>
      </c>
      <c r="D21" s="27">
        <f t="shared" si="0"/>
        <v>7433</v>
      </c>
      <c r="E21" s="15">
        <f t="shared" si="2"/>
        <v>3492</v>
      </c>
      <c r="F21" s="15">
        <f t="shared" si="3"/>
        <v>3941</v>
      </c>
      <c r="G21" s="27">
        <f t="shared" si="1"/>
        <v>7433</v>
      </c>
      <c r="J21" s="24"/>
      <c r="K21" s="30"/>
      <c r="L21" s="24"/>
      <c r="M21" s="30"/>
      <c r="N21" s="31"/>
      <c r="O21" s="32"/>
    </row>
    <row r="22" spans="1:15" ht="15.75">
      <c r="A22" s="26" t="s">
        <v>14</v>
      </c>
      <c r="B22" s="62">
        <v>3104</v>
      </c>
      <c r="C22" s="62">
        <v>3577</v>
      </c>
      <c r="D22" s="27">
        <f t="shared" si="0"/>
        <v>6681</v>
      </c>
      <c r="E22" s="14"/>
      <c r="F22" s="14"/>
      <c r="G22" s="27">
        <f t="shared" si="1"/>
        <v>0</v>
      </c>
      <c r="J22" s="24"/>
      <c r="K22" s="25"/>
      <c r="L22" s="24"/>
      <c r="M22" s="30"/>
      <c r="N22" s="31"/>
      <c r="O22" s="32"/>
    </row>
    <row r="23" spans="1:15" ht="15.75">
      <c r="A23" s="26" t="s">
        <v>15</v>
      </c>
      <c r="B23" s="62">
        <v>2055</v>
      </c>
      <c r="C23" s="62">
        <v>2599</v>
      </c>
      <c r="D23" s="27">
        <f t="shared" si="0"/>
        <v>4654</v>
      </c>
      <c r="E23" s="14"/>
      <c r="F23" s="14"/>
      <c r="G23" s="27">
        <f t="shared" si="1"/>
        <v>0</v>
      </c>
      <c r="J23" s="31"/>
      <c r="K23" s="32"/>
      <c r="L23" s="31"/>
      <c r="M23" s="32"/>
      <c r="N23" s="31"/>
      <c r="O23" s="32"/>
    </row>
    <row r="24" spans="1:7" ht="15.75">
      <c r="A24" s="26" t="s">
        <v>16</v>
      </c>
      <c r="B24" s="62">
        <v>1852</v>
      </c>
      <c r="C24" s="62">
        <v>2693</v>
      </c>
      <c r="D24" s="27">
        <f t="shared" si="0"/>
        <v>4545</v>
      </c>
      <c r="E24" s="14"/>
      <c r="F24" s="14"/>
      <c r="G24" s="27">
        <f t="shared" si="1"/>
        <v>0</v>
      </c>
    </row>
    <row r="25" spans="1:7" ht="15.75">
      <c r="A25" s="26" t="s">
        <v>17</v>
      </c>
      <c r="B25" s="62">
        <v>1251</v>
      </c>
      <c r="C25" s="62">
        <v>2363</v>
      </c>
      <c r="D25" s="27">
        <f t="shared" si="0"/>
        <v>3614</v>
      </c>
      <c r="E25" s="14"/>
      <c r="F25" s="14"/>
      <c r="G25" s="27">
        <f t="shared" si="1"/>
        <v>0</v>
      </c>
    </row>
    <row r="26" spans="1:7" ht="15" customHeight="1">
      <c r="A26" s="26" t="s">
        <v>18</v>
      </c>
      <c r="B26" s="62">
        <v>599</v>
      </c>
      <c r="C26" s="62">
        <v>1599</v>
      </c>
      <c r="D26" s="27">
        <f t="shared" si="0"/>
        <v>2198</v>
      </c>
      <c r="E26" s="14"/>
      <c r="F26" s="14"/>
      <c r="G26" s="27">
        <f t="shared" si="1"/>
        <v>0</v>
      </c>
    </row>
    <row r="27" spans="1:7" ht="15.75">
      <c r="A27" s="26" t="s">
        <v>19</v>
      </c>
      <c r="B27" s="27">
        <f>SUM(B9:B26)</f>
        <v>74038</v>
      </c>
      <c r="C27" s="27">
        <f>SUM(C9:C26)</f>
        <v>78232</v>
      </c>
      <c r="D27" s="27">
        <f t="shared" si="0"/>
        <v>152270</v>
      </c>
      <c r="E27" s="27">
        <f>SUM(E9:E26)</f>
        <v>51415</v>
      </c>
      <c r="F27" s="27">
        <f>SUM(F9:F26)</f>
        <v>52383</v>
      </c>
      <c r="G27" s="46">
        <f>SUM(G9:G26)</f>
        <v>103798</v>
      </c>
    </row>
    <row r="30" ht="15.75">
      <c r="A30" s="36" t="s">
        <v>48</v>
      </c>
    </row>
    <row r="32" spans="1:4" ht="15.75">
      <c r="A32" s="28"/>
      <c r="B32" s="37"/>
      <c r="C32" s="37"/>
      <c r="D32" s="38"/>
    </row>
    <row r="33" ht="15" customHeight="1"/>
    <row r="37" ht="15.75">
      <c r="A37" s="36"/>
    </row>
  </sheetData>
  <sheetProtection/>
  <mergeCells count="6">
    <mergeCell ref="A3:I4"/>
    <mergeCell ref="J5:K5"/>
    <mergeCell ref="L5:M5"/>
    <mergeCell ref="N5:O5"/>
    <mergeCell ref="B7:D7"/>
    <mergeCell ref="E7:G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8.00390625" style="4" bestFit="1" customWidth="1"/>
    <col min="2" max="7" width="11.421875" style="4" customWidth="1"/>
    <col min="8" max="8" width="18.00390625" style="53" customWidth="1"/>
    <col min="9" max="9" width="11.421875" style="53" customWidth="1"/>
    <col min="10" max="16384" width="11.421875" style="4" customWidth="1"/>
  </cols>
  <sheetData>
    <row r="1" ht="15.75">
      <c r="A1" s="45" t="s">
        <v>45</v>
      </c>
    </row>
    <row r="2" spans="1:7" ht="15.75">
      <c r="A2" s="45"/>
      <c r="B2" s="47"/>
      <c r="C2" s="47"/>
      <c r="D2" s="47"/>
      <c r="E2" s="47"/>
      <c r="F2" s="47"/>
      <c r="G2" s="47"/>
    </row>
    <row r="3" spans="1:9" ht="14.25">
      <c r="A3" s="65" t="s">
        <v>50</v>
      </c>
      <c r="B3" s="65"/>
      <c r="C3" s="65"/>
      <c r="D3" s="65"/>
      <c r="E3" s="65"/>
      <c r="F3" s="65"/>
      <c r="G3" s="65"/>
      <c r="H3" s="65"/>
      <c r="I3" s="65"/>
    </row>
    <row r="4" spans="1:9" ht="14.25">
      <c r="A4" s="65"/>
      <c r="B4" s="65"/>
      <c r="C4" s="65"/>
      <c r="D4" s="65"/>
      <c r="E4" s="65"/>
      <c r="F4" s="65"/>
      <c r="G4" s="65"/>
      <c r="H4" s="65"/>
      <c r="I4" s="65"/>
    </row>
    <row r="5" spans="1:7" ht="15.75">
      <c r="A5" s="45"/>
      <c r="B5" s="47"/>
      <c r="C5" s="47"/>
      <c r="D5" s="47"/>
      <c r="E5" s="47"/>
      <c r="F5" s="47"/>
      <c r="G5" s="47"/>
    </row>
    <row r="8" spans="2:7" ht="15.75">
      <c r="B8" s="69" t="s">
        <v>49</v>
      </c>
      <c r="C8" s="70"/>
      <c r="D8" s="71"/>
      <c r="E8" s="69" t="s">
        <v>23</v>
      </c>
      <c r="F8" s="70"/>
      <c r="G8" s="71"/>
    </row>
    <row r="9" spans="1:7" ht="15.75">
      <c r="A9" s="1" t="s">
        <v>0</v>
      </c>
      <c r="B9" s="5" t="s">
        <v>20</v>
      </c>
      <c r="C9" s="5" t="s">
        <v>21</v>
      </c>
      <c r="D9" s="5" t="s">
        <v>19</v>
      </c>
      <c r="E9" s="5" t="s">
        <v>20</v>
      </c>
      <c r="F9" s="5" t="s">
        <v>22</v>
      </c>
      <c r="G9" s="5" t="s">
        <v>19</v>
      </c>
    </row>
    <row r="10" spans="1:7" ht="15.75">
      <c r="A10" s="2" t="s">
        <v>1</v>
      </c>
      <c r="B10" s="63">
        <v>18019</v>
      </c>
      <c r="C10" s="63">
        <v>16825</v>
      </c>
      <c r="D10" s="7">
        <f>B10+C10</f>
        <v>34844</v>
      </c>
      <c r="E10" s="6"/>
      <c r="F10" s="6"/>
      <c r="G10" s="8">
        <f>E10+F10</f>
        <v>0</v>
      </c>
    </row>
    <row r="11" spans="1:7" ht="15.75">
      <c r="A11" s="3" t="s">
        <v>2</v>
      </c>
      <c r="B11" s="63">
        <v>17692</v>
      </c>
      <c r="C11" s="63">
        <v>17085</v>
      </c>
      <c r="D11" s="7">
        <f aca="true" t="shared" si="0" ref="D11:D28">B11+C11</f>
        <v>34777</v>
      </c>
      <c r="E11" s="6"/>
      <c r="F11" s="6"/>
      <c r="G11" s="8">
        <f aca="true" t="shared" si="1" ref="G11:G28">E11+F11</f>
        <v>0</v>
      </c>
    </row>
    <row r="12" spans="1:7" ht="15.75">
      <c r="A12" s="3" t="s">
        <v>3</v>
      </c>
      <c r="B12" s="63">
        <v>21813</v>
      </c>
      <c r="C12" s="63">
        <v>20866</v>
      </c>
      <c r="D12" s="7">
        <f t="shared" si="0"/>
        <v>42679</v>
      </c>
      <c r="E12" s="6"/>
      <c r="F12" s="6"/>
      <c r="G12" s="8">
        <f t="shared" si="1"/>
        <v>0</v>
      </c>
    </row>
    <row r="13" spans="1:7" ht="15.75">
      <c r="A13" s="2" t="s">
        <v>4</v>
      </c>
      <c r="B13" s="63">
        <v>16420</v>
      </c>
      <c r="C13" s="63">
        <v>15687</v>
      </c>
      <c r="D13" s="7">
        <f t="shared" si="0"/>
        <v>32107</v>
      </c>
      <c r="E13" s="15">
        <f>B13</f>
        <v>16420</v>
      </c>
      <c r="F13" s="15">
        <f>C13</f>
        <v>15687</v>
      </c>
      <c r="G13" s="8">
        <f t="shared" si="1"/>
        <v>32107</v>
      </c>
    </row>
    <row r="14" spans="1:7" ht="15.75">
      <c r="A14" s="2" t="s">
        <v>5</v>
      </c>
      <c r="B14" s="63">
        <v>23132</v>
      </c>
      <c r="C14" s="63">
        <v>21791</v>
      </c>
      <c r="D14" s="7">
        <f t="shared" si="0"/>
        <v>44923</v>
      </c>
      <c r="E14" s="15">
        <f aca="true" t="shared" si="2" ref="E14:E22">B14</f>
        <v>23132</v>
      </c>
      <c r="F14" s="15">
        <f aca="true" t="shared" si="3" ref="F14:F22">C14</f>
        <v>21791</v>
      </c>
      <c r="G14" s="8">
        <f t="shared" si="1"/>
        <v>44923</v>
      </c>
    </row>
    <row r="15" spans="1:7" ht="15.75">
      <c r="A15" s="2" t="s">
        <v>6</v>
      </c>
      <c r="B15" s="63">
        <v>23960</v>
      </c>
      <c r="C15" s="63">
        <v>22498</v>
      </c>
      <c r="D15" s="7">
        <f t="shared" si="0"/>
        <v>46458</v>
      </c>
      <c r="E15" s="15">
        <f t="shared" si="2"/>
        <v>23960</v>
      </c>
      <c r="F15" s="15">
        <f t="shared" si="3"/>
        <v>22498</v>
      </c>
      <c r="G15" s="8">
        <f t="shared" si="1"/>
        <v>46458</v>
      </c>
    </row>
    <row r="16" spans="1:7" ht="15.75">
      <c r="A16" s="2" t="s">
        <v>7</v>
      </c>
      <c r="B16" s="63">
        <v>25897</v>
      </c>
      <c r="C16" s="63">
        <v>25128</v>
      </c>
      <c r="D16" s="7">
        <f t="shared" si="0"/>
        <v>51025</v>
      </c>
      <c r="E16" s="15">
        <f t="shared" si="2"/>
        <v>25897</v>
      </c>
      <c r="F16" s="15">
        <f t="shared" si="3"/>
        <v>25128</v>
      </c>
      <c r="G16" s="8">
        <f t="shared" si="1"/>
        <v>51025</v>
      </c>
    </row>
    <row r="17" spans="1:7" ht="15.75">
      <c r="A17" s="2" t="s">
        <v>8</v>
      </c>
      <c r="B17" s="63">
        <v>27519</v>
      </c>
      <c r="C17" s="63">
        <v>25977</v>
      </c>
      <c r="D17" s="7">
        <f t="shared" si="0"/>
        <v>53496</v>
      </c>
      <c r="E17" s="15">
        <f t="shared" si="2"/>
        <v>27519</v>
      </c>
      <c r="F17" s="15">
        <f t="shared" si="3"/>
        <v>25977</v>
      </c>
      <c r="G17" s="8">
        <f t="shared" si="1"/>
        <v>53496</v>
      </c>
    </row>
    <row r="18" spans="1:7" ht="15.75">
      <c r="A18" s="2" t="s">
        <v>9</v>
      </c>
      <c r="B18" s="63">
        <v>27360</v>
      </c>
      <c r="C18" s="63">
        <v>26792</v>
      </c>
      <c r="D18" s="7">
        <f t="shared" si="0"/>
        <v>54152</v>
      </c>
      <c r="E18" s="15">
        <f t="shared" si="2"/>
        <v>27360</v>
      </c>
      <c r="F18" s="15">
        <f t="shared" si="3"/>
        <v>26792</v>
      </c>
      <c r="G18" s="8">
        <f t="shared" si="1"/>
        <v>54152</v>
      </c>
    </row>
    <row r="19" spans="1:7" ht="15.75">
      <c r="A19" s="2" t="s">
        <v>10</v>
      </c>
      <c r="B19" s="63">
        <v>27945</v>
      </c>
      <c r="C19" s="63">
        <v>26811</v>
      </c>
      <c r="D19" s="7">
        <f t="shared" si="0"/>
        <v>54756</v>
      </c>
      <c r="E19" s="15">
        <f t="shared" si="2"/>
        <v>27945</v>
      </c>
      <c r="F19" s="15">
        <f t="shared" si="3"/>
        <v>26811</v>
      </c>
      <c r="G19" s="8">
        <f t="shared" si="1"/>
        <v>54756</v>
      </c>
    </row>
    <row r="20" spans="1:7" ht="15.75">
      <c r="A20" s="2" t="s">
        <v>11</v>
      </c>
      <c r="B20" s="63">
        <v>25122</v>
      </c>
      <c r="C20" s="63">
        <v>23501</v>
      </c>
      <c r="D20" s="7">
        <f t="shared" si="0"/>
        <v>48623</v>
      </c>
      <c r="E20" s="15">
        <f t="shared" si="2"/>
        <v>25122</v>
      </c>
      <c r="F20" s="15">
        <f t="shared" si="3"/>
        <v>23501</v>
      </c>
      <c r="G20" s="8">
        <f t="shared" si="1"/>
        <v>48623</v>
      </c>
    </row>
    <row r="21" spans="1:7" ht="15.75">
      <c r="A21" s="2" t="s">
        <v>12</v>
      </c>
      <c r="B21" s="63">
        <v>19460</v>
      </c>
      <c r="C21" s="63">
        <v>18317</v>
      </c>
      <c r="D21" s="7">
        <f t="shared" si="0"/>
        <v>37777</v>
      </c>
      <c r="E21" s="15">
        <f t="shared" si="2"/>
        <v>19460</v>
      </c>
      <c r="F21" s="15">
        <f t="shared" si="3"/>
        <v>18317</v>
      </c>
      <c r="G21" s="8">
        <f t="shared" si="1"/>
        <v>37777</v>
      </c>
    </row>
    <row r="22" spans="1:7" ht="15.75">
      <c r="A22" s="2" t="s">
        <v>13</v>
      </c>
      <c r="B22" s="63">
        <v>17171</v>
      </c>
      <c r="C22" s="63">
        <v>17385</v>
      </c>
      <c r="D22" s="7">
        <f t="shared" si="0"/>
        <v>34556</v>
      </c>
      <c r="E22" s="15">
        <f t="shared" si="2"/>
        <v>17171</v>
      </c>
      <c r="F22" s="15">
        <f t="shared" si="3"/>
        <v>17385</v>
      </c>
      <c r="G22" s="8">
        <f t="shared" si="1"/>
        <v>34556</v>
      </c>
    </row>
    <row r="23" spans="1:7" ht="15.75">
      <c r="A23" s="2" t="s">
        <v>14</v>
      </c>
      <c r="B23" s="63">
        <v>15242</v>
      </c>
      <c r="C23" s="63">
        <v>16346</v>
      </c>
      <c r="D23" s="7">
        <f t="shared" si="0"/>
        <v>31588</v>
      </c>
      <c r="E23" s="6"/>
      <c r="F23" s="6"/>
      <c r="G23" s="8">
        <f t="shared" si="1"/>
        <v>0</v>
      </c>
    </row>
    <row r="24" spans="1:7" ht="15.75">
      <c r="A24" s="2" t="s">
        <v>15</v>
      </c>
      <c r="B24" s="63">
        <v>11270</v>
      </c>
      <c r="C24" s="63">
        <v>13718</v>
      </c>
      <c r="D24" s="7">
        <f t="shared" si="0"/>
        <v>24988</v>
      </c>
      <c r="E24" s="6"/>
      <c r="F24" s="6"/>
      <c r="G24" s="8">
        <f t="shared" si="1"/>
        <v>0</v>
      </c>
    </row>
    <row r="25" spans="1:7" ht="15.75">
      <c r="A25" s="2" t="s">
        <v>16</v>
      </c>
      <c r="B25" s="63">
        <v>12759</v>
      </c>
      <c r="C25" s="63">
        <v>16937</v>
      </c>
      <c r="D25" s="7">
        <f t="shared" si="0"/>
        <v>29696</v>
      </c>
      <c r="E25" s="6"/>
      <c r="F25" s="6"/>
      <c r="G25" s="8">
        <f t="shared" si="1"/>
        <v>0</v>
      </c>
    </row>
    <row r="26" spans="1:7" ht="15.75">
      <c r="A26" s="2" t="s">
        <v>17</v>
      </c>
      <c r="B26" s="63">
        <v>9613</v>
      </c>
      <c r="C26" s="63">
        <v>14801</v>
      </c>
      <c r="D26" s="7">
        <f t="shared" si="0"/>
        <v>24414</v>
      </c>
      <c r="E26" s="6"/>
      <c r="F26" s="6"/>
      <c r="G26" s="8">
        <f t="shared" si="1"/>
        <v>0</v>
      </c>
    </row>
    <row r="27" spans="1:7" ht="15.75">
      <c r="A27" s="2" t="s">
        <v>18</v>
      </c>
      <c r="B27" s="63">
        <v>4296</v>
      </c>
      <c r="C27" s="63">
        <v>9378</v>
      </c>
      <c r="D27" s="7">
        <f t="shared" si="0"/>
        <v>13674</v>
      </c>
      <c r="E27" s="6"/>
      <c r="F27" s="6"/>
      <c r="G27" s="8">
        <f t="shared" si="1"/>
        <v>0</v>
      </c>
    </row>
    <row r="28" spans="1:7" ht="15.75">
      <c r="A28" s="2" t="s">
        <v>19</v>
      </c>
      <c r="B28" s="7">
        <f>SUM(B10:B27)</f>
        <v>344690</v>
      </c>
      <c r="C28" s="7">
        <f>SUM(C10:C27)</f>
        <v>349843</v>
      </c>
      <c r="D28" s="7">
        <f t="shared" si="0"/>
        <v>694533</v>
      </c>
      <c r="E28" s="7">
        <f>SUM(E10:E27)</f>
        <v>233986</v>
      </c>
      <c r="F28" s="7">
        <f>SUM(F10:F27)</f>
        <v>223887</v>
      </c>
      <c r="G28" s="8">
        <f t="shared" si="1"/>
        <v>457873</v>
      </c>
    </row>
    <row r="32" ht="14.25">
      <c r="A32" s="36" t="s">
        <v>48</v>
      </c>
    </row>
    <row r="35" spans="1:4" ht="15.75">
      <c r="A35" s="45"/>
      <c r="B35" s="45"/>
      <c r="C35" s="45"/>
      <c r="D35" s="45"/>
    </row>
    <row r="36" spans="1:4" ht="15">
      <c r="A36" s="44"/>
      <c r="B36" s="44"/>
      <c r="C36" s="44"/>
      <c r="D36" s="44"/>
    </row>
    <row r="37" spans="1:4" ht="15.75" customHeight="1">
      <c r="A37" s="59"/>
      <c r="B37" s="59"/>
      <c r="C37" s="59"/>
      <c r="D37" s="59"/>
    </row>
    <row r="38" spans="1:4" ht="15.75" customHeight="1">
      <c r="A38" s="59"/>
      <c r="B38" s="59"/>
      <c r="C38" s="59"/>
      <c r="D38" s="59"/>
    </row>
    <row r="39" spans="1:4" ht="15.75" customHeight="1">
      <c r="A39" s="59"/>
      <c r="B39" s="59"/>
      <c r="C39" s="59"/>
      <c r="D39" s="59"/>
    </row>
    <row r="40" spans="1:4" ht="15.75" customHeight="1">
      <c r="A40" s="59"/>
      <c r="B40" s="59"/>
      <c r="C40" s="59"/>
      <c r="D40" s="59"/>
    </row>
    <row r="41" spans="1:4" ht="15.75" customHeight="1">
      <c r="A41" s="59"/>
      <c r="B41" s="59"/>
      <c r="C41" s="59"/>
      <c r="D41" s="59"/>
    </row>
    <row r="42" spans="1:4" ht="15.75" customHeight="1">
      <c r="A42" s="59"/>
      <c r="B42" s="59"/>
      <c r="C42" s="59"/>
      <c r="D42" s="59"/>
    </row>
    <row r="43" spans="1:4" ht="15.75" customHeight="1">
      <c r="A43" s="59"/>
      <c r="B43" s="59"/>
      <c r="C43" s="59"/>
      <c r="D43" s="59"/>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A1" sqref="A1"/>
    </sheetView>
  </sheetViews>
  <sheetFormatPr defaultColWidth="11.421875" defaultRowHeight="15"/>
  <cols>
    <col min="1" max="1" width="17.7109375" style="11" customWidth="1"/>
    <col min="2" max="7" width="11.421875" style="11" customWidth="1"/>
    <col min="8" max="8" width="20.57421875" style="54" customWidth="1"/>
    <col min="9" max="9" width="11.421875" style="54" customWidth="1"/>
    <col min="10" max="16384" width="11.421875" style="11" customWidth="1"/>
  </cols>
  <sheetData>
    <row r="1" ht="15" customHeight="1">
      <c r="A1" s="45" t="s">
        <v>45</v>
      </c>
    </row>
    <row r="2" spans="1:9" s="47" customFormat="1" ht="15" customHeight="1">
      <c r="A2" s="9"/>
      <c r="H2" s="54"/>
      <c r="I2" s="54"/>
    </row>
    <row r="3" spans="1:9" s="47" customFormat="1" ht="15" customHeight="1">
      <c r="A3" s="65" t="s">
        <v>52</v>
      </c>
      <c r="B3" s="65"/>
      <c r="C3" s="65"/>
      <c r="D3" s="65"/>
      <c r="E3" s="65"/>
      <c r="F3" s="65"/>
      <c r="G3" s="65"/>
      <c r="H3" s="65"/>
      <c r="I3" s="65"/>
    </row>
    <row r="4" spans="1:9" s="47" customFormat="1" ht="15" customHeight="1">
      <c r="A4" s="65"/>
      <c r="B4" s="65"/>
      <c r="C4" s="65"/>
      <c r="D4" s="65"/>
      <c r="E4" s="65"/>
      <c r="F4" s="65"/>
      <c r="G4" s="65"/>
      <c r="H4" s="65"/>
      <c r="I4" s="65"/>
    </row>
    <row r="5" spans="1:9" s="47" customFormat="1" ht="15" customHeight="1">
      <c r="A5" s="9"/>
      <c r="H5" s="54"/>
      <c r="I5" s="54"/>
    </row>
    <row r="7" spans="2:7" ht="15" customHeight="1">
      <c r="B7" s="72" t="s">
        <v>51</v>
      </c>
      <c r="C7" s="73"/>
      <c r="D7" s="74"/>
      <c r="E7" s="72" t="s">
        <v>23</v>
      </c>
      <c r="F7" s="73"/>
      <c r="G7" s="74"/>
    </row>
    <row r="8" spans="1:7" ht="15" customHeight="1">
      <c r="A8" s="10" t="s">
        <v>0</v>
      </c>
      <c r="B8" s="10" t="s">
        <v>20</v>
      </c>
      <c r="C8" s="10" t="s">
        <v>21</v>
      </c>
      <c r="D8" s="10" t="s">
        <v>19</v>
      </c>
      <c r="E8" s="10" t="s">
        <v>20</v>
      </c>
      <c r="F8" s="10" t="s">
        <v>21</v>
      </c>
      <c r="G8" s="10" t="s">
        <v>19</v>
      </c>
    </row>
    <row r="9" spans="1:7" ht="15.75">
      <c r="A9" s="12" t="s">
        <v>1</v>
      </c>
      <c r="B9" s="64">
        <v>8663</v>
      </c>
      <c r="C9" s="64">
        <v>7902</v>
      </c>
      <c r="D9" s="16">
        <f>B9+C9</f>
        <v>16565</v>
      </c>
      <c r="E9" s="15"/>
      <c r="F9" s="14"/>
      <c r="G9" s="16">
        <f>E9+F9</f>
        <v>0</v>
      </c>
    </row>
    <row r="10" spans="1:7" ht="15.75">
      <c r="A10" s="13" t="s">
        <v>2</v>
      </c>
      <c r="B10" s="64">
        <v>9350</v>
      </c>
      <c r="C10" s="64">
        <v>8885</v>
      </c>
      <c r="D10" s="16">
        <f aca="true" t="shared" si="0" ref="D10:D27">B10+C10</f>
        <v>18235</v>
      </c>
      <c r="E10" s="14"/>
      <c r="F10" s="14"/>
      <c r="G10" s="16">
        <f aca="true" t="shared" si="1" ref="G10:G27">E10+F10</f>
        <v>0</v>
      </c>
    </row>
    <row r="11" spans="1:7" ht="15.75">
      <c r="A11" s="13" t="s">
        <v>3</v>
      </c>
      <c r="B11" s="64">
        <v>11858</v>
      </c>
      <c r="C11" s="64">
        <v>11143</v>
      </c>
      <c r="D11" s="16">
        <f t="shared" si="0"/>
        <v>23001</v>
      </c>
      <c r="E11" s="14"/>
      <c r="F11" s="14"/>
      <c r="G11" s="16">
        <f t="shared" si="1"/>
        <v>0</v>
      </c>
    </row>
    <row r="12" spans="1:7" ht="15.75">
      <c r="A12" s="12" t="s">
        <v>4</v>
      </c>
      <c r="B12" s="64">
        <v>8793</v>
      </c>
      <c r="C12" s="64">
        <v>8342</v>
      </c>
      <c r="D12" s="16">
        <f t="shared" si="0"/>
        <v>17135</v>
      </c>
      <c r="E12" s="15">
        <f>B12</f>
        <v>8793</v>
      </c>
      <c r="F12" s="15">
        <f>C12</f>
        <v>8342</v>
      </c>
      <c r="G12" s="16">
        <f t="shared" si="1"/>
        <v>17135</v>
      </c>
    </row>
    <row r="13" spans="1:7" ht="15.75">
      <c r="A13" s="12" t="s">
        <v>5</v>
      </c>
      <c r="B13" s="64">
        <v>12467</v>
      </c>
      <c r="C13" s="64">
        <v>11790</v>
      </c>
      <c r="D13" s="16">
        <f t="shared" si="0"/>
        <v>24257</v>
      </c>
      <c r="E13" s="15">
        <f aca="true" t="shared" si="2" ref="E13:E21">B13</f>
        <v>12467</v>
      </c>
      <c r="F13" s="15">
        <f aca="true" t="shared" si="3" ref="F13:F21">C13</f>
        <v>11790</v>
      </c>
      <c r="G13" s="16">
        <f t="shared" si="1"/>
        <v>24257</v>
      </c>
    </row>
    <row r="14" spans="1:7" ht="15.75">
      <c r="A14" s="12" t="s">
        <v>6</v>
      </c>
      <c r="B14" s="64">
        <v>13379</v>
      </c>
      <c r="C14" s="64">
        <v>12220</v>
      </c>
      <c r="D14" s="16">
        <f t="shared" si="0"/>
        <v>25599</v>
      </c>
      <c r="E14" s="15">
        <f t="shared" si="2"/>
        <v>13379</v>
      </c>
      <c r="F14" s="15">
        <f t="shared" si="3"/>
        <v>12220</v>
      </c>
      <c r="G14" s="16">
        <f t="shared" si="1"/>
        <v>25599</v>
      </c>
    </row>
    <row r="15" spans="1:7" ht="15.75">
      <c r="A15" s="12" t="s">
        <v>7</v>
      </c>
      <c r="B15" s="64">
        <v>14431</v>
      </c>
      <c r="C15" s="64">
        <v>13613</v>
      </c>
      <c r="D15" s="16">
        <f t="shared" si="0"/>
        <v>28044</v>
      </c>
      <c r="E15" s="15">
        <f t="shared" si="2"/>
        <v>14431</v>
      </c>
      <c r="F15" s="15">
        <f t="shared" si="3"/>
        <v>13613</v>
      </c>
      <c r="G15" s="16">
        <f t="shared" si="1"/>
        <v>28044</v>
      </c>
    </row>
    <row r="16" spans="1:7" ht="15.75">
      <c r="A16" s="12" t="s">
        <v>8</v>
      </c>
      <c r="B16" s="64">
        <v>14962</v>
      </c>
      <c r="C16" s="64">
        <v>14204</v>
      </c>
      <c r="D16" s="16">
        <f t="shared" si="0"/>
        <v>29166</v>
      </c>
      <c r="E16" s="15">
        <f t="shared" si="2"/>
        <v>14962</v>
      </c>
      <c r="F16" s="15">
        <f t="shared" si="3"/>
        <v>14204</v>
      </c>
      <c r="G16" s="16">
        <f t="shared" si="1"/>
        <v>29166</v>
      </c>
    </row>
    <row r="17" spans="1:7" ht="15.75">
      <c r="A17" s="12" t="s">
        <v>9</v>
      </c>
      <c r="B17" s="64">
        <v>16049</v>
      </c>
      <c r="C17" s="64">
        <v>15407</v>
      </c>
      <c r="D17" s="16">
        <f t="shared" si="0"/>
        <v>31456</v>
      </c>
      <c r="E17" s="15">
        <f t="shared" si="2"/>
        <v>16049</v>
      </c>
      <c r="F17" s="15">
        <f t="shared" si="3"/>
        <v>15407</v>
      </c>
      <c r="G17" s="16">
        <f t="shared" si="1"/>
        <v>31456</v>
      </c>
    </row>
    <row r="18" spans="1:7" ht="15.75">
      <c r="A18" s="12" t="s">
        <v>10</v>
      </c>
      <c r="B18" s="64">
        <v>17222</v>
      </c>
      <c r="C18" s="64">
        <v>16462</v>
      </c>
      <c r="D18" s="16">
        <f t="shared" si="0"/>
        <v>33684</v>
      </c>
      <c r="E18" s="15">
        <f t="shared" si="2"/>
        <v>17222</v>
      </c>
      <c r="F18" s="15">
        <f t="shared" si="3"/>
        <v>16462</v>
      </c>
      <c r="G18" s="16">
        <f t="shared" si="1"/>
        <v>33684</v>
      </c>
    </row>
    <row r="19" spans="1:7" ht="15.75">
      <c r="A19" s="12" t="s">
        <v>11</v>
      </c>
      <c r="B19" s="64">
        <v>16525</v>
      </c>
      <c r="C19" s="64">
        <v>15121</v>
      </c>
      <c r="D19" s="16">
        <f t="shared" si="0"/>
        <v>31646</v>
      </c>
      <c r="E19" s="15">
        <f t="shared" si="2"/>
        <v>16525</v>
      </c>
      <c r="F19" s="15">
        <f t="shared" si="3"/>
        <v>15121</v>
      </c>
      <c r="G19" s="16">
        <f t="shared" si="1"/>
        <v>31646</v>
      </c>
    </row>
    <row r="20" spans="1:7" ht="15.75">
      <c r="A20" s="12" t="s">
        <v>12</v>
      </c>
      <c r="B20" s="64">
        <v>13070</v>
      </c>
      <c r="C20" s="64">
        <v>11837</v>
      </c>
      <c r="D20" s="16">
        <f t="shared" si="0"/>
        <v>24907</v>
      </c>
      <c r="E20" s="15">
        <f t="shared" si="2"/>
        <v>13070</v>
      </c>
      <c r="F20" s="15">
        <f t="shared" si="3"/>
        <v>11837</v>
      </c>
      <c r="G20" s="16">
        <f t="shared" si="1"/>
        <v>24907</v>
      </c>
    </row>
    <row r="21" spans="1:7" ht="15.75">
      <c r="A21" s="12" t="s">
        <v>13</v>
      </c>
      <c r="B21" s="64">
        <v>10610</v>
      </c>
      <c r="C21" s="64">
        <v>10437</v>
      </c>
      <c r="D21" s="16">
        <f t="shared" si="0"/>
        <v>21047</v>
      </c>
      <c r="E21" s="15">
        <f t="shared" si="2"/>
        <v>10610</v>
      </c>
      <c r="F21" s="15">
        <f t="shared" si="3"/>
        <v>10437</v>
      </c>
      <c r="G21" s="16">
        <f t="shared" si="1"/>
        <v>21047</v>
      </c>
    </row>
    <row r="22" spans="1:7" ht="15.75">
      <c r="A22" s="12" t="s">
        <v>14</v>
      </c>
      <c r="B22" s="64">
        <v>9827</v>
      </c>
      <c r="C22" s="64">
        <v>10676</v>
      </c>
      <c r="D22" s="16">
        <f t="shared" si="0"/>
        <v>20503</v>
      </c>
      <c r="E22" s="14"/>
      <c r="F22" s="14"/>
      <c r="G22" s="16">
        <f t="shared" si="1"/>
        <v>0</v>
      </c>
    </row>
    <row r="23" spans="1:7" ht="15.75">
      <c r="A23" s="12" t="s">
        <v>15</v>
      </c>
      <c r="B23" s="64">
        <v>8095</v>
      </c>
      <c r="C23" s="64">
        <v>9377</v>
      </c>
      <c r="D23" s="16">
        <f t="shared" si="0"/>
        <v>17472</v>
      </c>
      <c r="E23" s="14"/>
      <c r="F23" s="14"/>
      <c r="G23" s="16">
        <f t="shared" si="1"/>
        <v>0</v>
      </c>
    </row>
    <row r="24" spans="1:7" ht="15.75">
      <c r="A24" s="12" t="s">
        <v>16</v>
      </c>
      <c r="B24" s="64">
        <v>9273</v>
      </c>
      <c r="C24" s="64">
        <v>12083</v>
      </c>
      <c r="D24" s="16">
        <f t="shared" si="0"/>
        <v>21356</v>
      </c>
      <c r="E24" s="14"/>
      <c r="F24" s="14"/>
      <c r="G24" s="16">
        <f t="shared" si="1"/>
        <v>0</v>
      </c>
    </row>
    <row r="25" spans="1:7" ht="15.75">
      <c r="A25" s="12" t="s">
        <v>17</v>
      </c>
      <c r="B25" s="64">
        <v>7312</v>
      </c>
      <c r="C25" s="64">
        <v>11103</v>
      </c>
      <c r="D25" s="16">
        <f t="shared" si="0"/>
        <v>18415</v>
      </c>
      <c r="E25" s="14"/>
      <c r="F25" s="14"/>
      <c r="G25" s="16">
        <f t="shared" si="1"/>
        <v>0</v>
      </c>
    </row>
    <row r="26" spans="1:7" ht="15.75">
      <c r="A26" s="12" t="s">
        <v>18</v>
      </c>
      <c r="B26" s="64">
        <v>3748</v>
      </c>
      <c r="C26" s="64">
        <v>7361</v>
      </c>
      <c r="D26" s="16">
        <f t="shared" si="0"/>
        <v>11109</v>
      </c>
      <c r="E26" s="14"/>
      <c r="F26" s="14"/>
      <c r="G26" s="16">
        <f t="shared" si="1"/>
        <v>0</v>
      </c>
    </row>
    <row r="27" spans="1:7" ht="15.75">
      <c r="A27" s="12" t="s">
        <v>19</v>
      </c>
      <c r="B27" s="16">
        <f>SUM(B9:B26)</f>
        <v>205634</v>
      </c>
      <c r="C27" s="16">
        <f>SUM(C9:C26)</f>
        <v>207963</v>
      </c>
      <c r="D27" s="16">
        <f t="shared" si="0"/>
        <v>413597</v>
      </c>
      <c r="E27" s="16">
        <f>SUM(E9:E25)</f>
        <v>137508</v>
      </c>
      <c r="F27" s="16">
        <f>SUM(F9:F25)</f>
        <v>129433</v>
      </c>
      <c r="G27" s="16">
        <f t="shared" si="1"/>
        <v>266941</v>
      </c>
    </row>
    <row r="31" ht="15.75">
      <c r="A31" s="36" t="s">
        <v>48</v>
      </c>
    </row>
    <row r="33" spans="1:4" ht="15.75">
      <c r="A33" s="28"/>
      <c r="B33" s="28"/>
      <c r="C33" s="28"/>
      <c r="D33" s="28"/>
    </row>
    <row r="34" spans="1:4" ht="15" customHeight="1">
      <c r="A34" s="60"/>
      <c r="B34" s="60"/>
      <c r="C34" s="60"/>
      <c r="D34" s="60"/>
    </row>
    <row r="35" spans="1:4" ht="15.75">
      <c r="A35" s="59"/>
      <c r="B35" s="59"/>
      <c r="C35" s="59"/>
      <c r="D35" s="59"/>
    </row>
    <row r="36" spans="1:4" ht="15.75">
      <c r="A36" s="59"/>
      <c r="B36" s="59"/>
      <c r="C36" s="59"/>
      <c r="D36" s="59"/>
    </row>
    <row r="37" spans="1:4" ht="15.75">
      <c r="A37" s="59"/>
      <c r="B37" s="59"/>
      <c r="C37" s="59"/>
      <c r="D37" s="59"/>
    </row>
    <row r="38" spans="1:4" ht="15.75">
      <c r="A38" s="59"/>
      <c r="B38" s="59"/>
      <c r="C38" s="59"/>
      <c r="D38" s="59"/>
    </row>
    <row r="39" spans="1:4" ht="15.75">
      <c r="A39" s="59"/>
      <c r="B39" s="59"/>
      <c r="C39" s="59"/>
      <c r="D39" s="59"/>
    </row>
    <row r="40" spans="1:4" ht="15.75">
      <c r="A40" s="59"/>
      <c r="B40" s="59"/>
      <c r="C40" s="59"/>
      <c r="D40" s="59"/>
    </row>
    <row r="41" spans="1:4" ht="15.75">
      <c r="A41" s="59"/>
      <c r="B41" s="59"/>
      <c r="C41" s="59"/>
      <c r="D41" s="59"/>
    </row>
    <row r="42" spans="1:4" ht="15.75">
      <c r="A42" s="61"/>
      <c r="B42" s="61"/>
      <c r="C42" s="61"/>
      <c r="D42" s="61"/>
    </row>
    <row r="43" spans="1:4" ht="15.75">
      <c r="A43" s="61"/>
      <c r="B43" s="61"/>
      <c r="C43" s="61"/>
      <c r="D43" s="61"/>
    </row>
    <row r="44" spans="1:4" ht="15.75">
      <c r="A44" s="61"/>
      <c r="B44" s="61"/>
      <c r="C44" s="61"/>
      <c r="D44" s="61"/>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11.421875" defaultRowHeight="15"/>
  <cols>
    <col min="1" max="1" width="18.00390625" style="17" customWidth="1"/>
    <col min="2" max="4" width="12.7109375" style="17" bestFit="1" customWidth="1"/>
    <col min="5" max="7" width="11.421875" style="17" customWidth="1"/>
    <col min="8" max="8" width="18.8515625" style="53" customWidth="1"/>
    <col min="9" max="9" width="11.421875" style="53" customWidth="1"/>
    <col min="10" max="16384" width="11.421875" style="17" customWidth="1"/>
  </cols>
  <sheetData>
    <row r="1" ht="15.75">
      <c r="A1" s="45" t="s">
        <v>45</v>
      </c>
    </row>
    <row r="2" spans="1:9" s="47" customFormat="1" ht="15">
      <c r="A2" s="9"/>
      <c r="H2" s="53"/>
      <c r="I2" s="53"/>
    </row>
    <row r="3" spans="1:9" s="47" customFormat="1" ht="14.25">
      <c r="A3" s="65" t="s">
        <v>53</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6" spans="1:9" s="47" customFormat="1" ht="15">
      <c r="A6" s="9"/>
      <c r="H6" s="53"/>
      <c r="I6" s="53"/>
    </row>
    <row r="8" spans="2:7" ht="15" customHeight="1">
      <c r="B8" s="72" t="s">
        <v>51</v>
      </c>
      <c r="C8" s="73"/>
      <c r="D8" s="74"/>
      <c r="E8" s="72" t="s">
        <v>23</v>
      </c>
      <c r="F8" s="73"/>
      <c r="G8" s="74"/>
    </row>
    <row r="9" spans="1:7" ht="15" customHeight="1">
      <c r="A9" s="10" t="s">
        <v>0</v>
      </c>
      <c r="B9" s="10" t="s">
        <v>20</v>
      </c>
      <c r="C9" s="10" t="s">
        <v>21</v>
      </c>
      <c r="D9" s="10" t="s">
        <v>19</v>
      </c>
      <c r="E9" s="10" t="s">
        <v>20</v>
      </c>
      <c r="F9" s="10" t="s">
        <v>21</v>
      </c>
      <c r="G9" s="10" t="s">
        <v>19</v>
      </c>
    </row>
    <row r="10" spans="1:7" ht="15.75">
      <c r="A10" s="12" t="s">
        <v>1</v>
      </c>
      <c r="B10" s="64">
        <f>'PEEA Provincia Badajoz'!B10+'PEEA Provincia Cáceres'!B9</f>
        <v>26682</v>
      </c>
      <c r="C10" s="64">
        <f>'PEEA Provincia Badajoz'!C10+'PEEA Provincia Cáceres'!C9</f>
        <v>24727</v>
      </c>
      <c r="D10" s="18">
        <f aca="true" t="shared" si="0" ref="D10:D27">B10+C10</f>
        <v>51409</v>
      </c>
      <c r="E10" s="14"/>
      <c r="F10" s="14"/>
      <c r="G10" s="27">
        <f>E10+F10</f>
        <v>0</v>
      </c>
    </row>
    <row r="11" spans="1:7" ht="15.75">
      <c r="A11" s="13" t="s">
        <v>2</v>
      </c>
      <c r="B11" s="64">
        <f>'PEEA Provincia Badajoz'!B11+'PEEA Provincia Cáceres'!B10</f>
        <v>27042</v>
      </c>
      <c r="C11" s="64">
        <f>'PEEA Provincia Badajoz'!C11+'PEEA Provincia Cáceres'!C10</f>
        <v>25970</v>
      </c>
      <c r="D11" s="18">
        <f t="shared" si="0"/>
        <v>53012</v>
      </c>
      <c r="E11" s="14"/>
      <c r="F11" s="14"/>
      <c r="G11" s="27">
        <f aca="true" t="shared" si="1" ref="G11:G28">E11+F11</f>
        <v>0</v>
      </c>
    </row>
    <row r="12" spans="1:7" ht="15.75">
      <c r="A12" s="13" t="s">
        <v>3</v>
      </c>
      <c r="B12" s="64">
        <f>'PEEA Provincia Badajoz'!B12+'PEEA Provincia Cáceres'!B11</f>
        <v>33671</v>
      </c>
      <c r="C12" s="64">
        <f>'PEEA Provincia Badajoz'!C12+'PEEA Provincia Cáceres'!C11</f>
        <v>32009</v>
      </c>
      <c r="D12" s="18">
        <f t="shared" si="0"/>
        <v>65680</v>
      </c>
      <c r="E12" s="14"/>
      <c r="F12" s="14"/>
      <c r="G12" s="27">
        <f t="shared" si="1"/>
        <v>0</v>
      </c>
    </row>
    <row r="13" spans="1:7" ht="15.75">
      <c r="A13" s="12" t="s">
        <v>4</v>
      </c>
      <c r="B13" s="64">
        <f>'PEEA Provincia Badajoz'!B13+'PEEA Provincia Cáceres'!B12</f>
        <v>25213</v>
      </c>
      <c r="C13" s="64">
        <f>'PEEA Provincia Badajoz'!C13+'PEEA Provincia Cáceres'!C12</f>
        <v>24029</v>
      </c>
      <c r="D13" s="18">
        <f t="shared" si="0"/>
        <v>49242</v>
      </c>
      <c r="E13" s="15">
        <f aca="true" t="shared" si="2" ref="E13:E22">B13</f>
        <v>25213</v>
      </c>
      <c r="F13" s="15">
        <f aca="true" t="shared" si="3" ref="F13:F22">C13</f>
        <v>24029</v>
      </c>
      <c r="G13" s="27">
        <f t="shared" si="1"/>
        <v>49242</v>
      </c>
    </row>
    <row r="14" spans="1:7" ht="15.75">
      <c r="A14" s="12" t="s">
        <v>5</v>
      </c>
      <c r="B14" s="64">
        <f>'PEEA Provincia Badajoz'!B14+'PEEA Provincia Cáceres'!B13</f>
        <v>35599</v>
      </c>
      <c r="C14" s="64">
        <f>'PEEA Provincia Badajoz'!C14+'PEEA Provincia Cáceres'!C13</f>
        <v>33581</v>
      </c>
      <c r="D14" s="18">
        <f t="shared" si="0"/>
        <v>69180</v>
      </c>
      <c r="E14" s="15">
        <f t="shared" si="2"/>
        <v>35599</v>
      </c>
      <c r="F14" s="15">
        <f t="shared" si="3"/>
        <v>33581</v>
      </c>
      <c r="G14" s="27">
        <f t="shared" si="1"/>
        <v>69180</v>
      </c>
    </row>
    <row r="15" spans="1:7" ht="15.75">
      <c r="A15" s="12" t="s">
        <v>6</v>
      </c>
      <c r="B15" s="64">
        <f>'PEEA Provincia Badajoz'!B15+'PEEA Provincia Cáceres'!B14</f>
        <v>37339</v>
      </c>
      <c r="C15" s="64">
        <f>'PEEA Provincia Badajoz'!C15+'PEEA Provincia Cáceres'!C14</f>
        <v>34718</v>
      </c>
      <c r="D15" s="18">
        <f t="shared" si="0"/>
        <v>72057</v>
      </c>
      <c r="E15" s="15">
        <f t="shared" si="2"/>
        <v>37339</v>
      </c>
      <c r="F15" s="15">
        <f t="shared" si="3"/>
        <v>34718</v>
      </c>
      <c r="G15" s="27">
        <f t="shared" si="1"/>
        <v>72057</v>
      </c>
    </row>
    <row r="16" spans="1:7" ht="15.75">
      <c r="A16" s="12" t="s">
        <v>7</v>
      </c>
      <c r="B16" s="64">
        <f>'PEEA Provincia Badajoz'!B16+'PEEA Provincia Cáceres'!B15</f>
        <v>40328</v>
      </c>
      <c r="C16" s="64">
        <f>'PEEA Provincia Badajoz'!C16+'PEEA Provincia Cáceres'!C15</f>
        <v>38741</v>
      </c>
      <c r="D16" s="18">
        <f t="shared" si="0"/>
        <v>79069</v>
      </c>
      <c r="E16" s="15">
        <f t="shared" si="2"/>
        <v>40328</v>
      </c>
      <c r="F16" s="15">
        <f t="shared" si="3"/>
        <v>38741</v>
      </c>
      <c r="G16" s="27">
        <f t="shared" si="1"/>
        <v>79069</v>
      </c>
    </row>
    <row r="17" spans="1:7" ht="15.75">
      <c r="A17" s="12" t="s">
        <v>8</v>
      </c>
      <c r="B17" s="64">
        <f>'PEEA Provincia Badajoz'!B17+'PEEA Provincia Cáceres'!B16</f>
        <v>42481</v>
      </c>
      <c r="C17" s="64">
        <f>'PEEA Provincia Badajoz'!C17+'PEEA Provincia Cáceres'!C16</f>
        <v>40181</v>
      </c>
      <c r="D17" s="18">
        <f t="shared" si="0"/>
        <v>82662</v>
      </c>
      <c r="E17" s="15">
        <f t="shared" si="2"/>
        <v>42481</v>
      </c>
      <c r="F17" s="15">
        <f t="shared" si="3"/>
        <v>40181</v>
      </c>
      <c r="G17" s="27">
        <f t="shared" si="1"/>
        <v>82662</v>
      </c>
    </row>
    <row r="18" spans="1:7" ht="15.75">
      <c r="A18" s="12" t="s">
        <v>9</v>
      </c>
      <c r="B18" s="64">
        <f>'PEEA Provincia Badajoz'!B18+'PEEA Provincia Cáceres'!B17</f>
        <v>43409</v>
      </c>
      <c r="C18" s="64">
        <f>'PEEA Provincia Badajoz'!C18+'PEEA Provincia Cáceres'!C17</f>
        <v>42199</v>
      </c>
      <c r="D18" s="18">
        <f t="shared" si="0"/>
        <v>85608</v>
      </c>
      <c r="E18" s="15">
        <f t="shared" si="2"/>
        <v>43409</v>
      </c>
      <c r="F18" s="15">
        <f t="shared" si="3"/>
        <v>42199</v>
      </c>
      <c r="G18" s="27">
        <f t="shared" si="1"/>
        <v>85608</v>
      </c>
    </row>
    <row r="19" spans="1:7" ht="15.75">
      <c r="A19" s="12" t="s">
        <v>10</v>
      </c>
      <c r="B19" s="64">
        <f>'PEEA Provincia Badajoz'!B19+'PEEA Provincia Cáceres'!B18</f>
        <v>45167</v>
      </c>
      <c r="C19" s="64">
        <f>'PEEA Provincia Badajoz'!C19+'PEEA Provincia Cáceres'!C18</f>
        <v>43273</v>
      </c>
      <c r="D19" s="18">
        <f t="shared" si="0"/>
        <v>88440</v>
      </c>
      <c r="E19" s="15">
        <f t="shared" si="2"/>
        <v>45167</v>
      </c>
      <c r="F19" s="15">
        <f t="shared" si="3"/>
        <v>43273</v>
      </c>
      <c r="G19" s="27">
        <f t="shared" si="1"/>
        <v>88440</v>
      </c>
    </row>
    <row r="20" spans="1:7" ht="15.75">
      <c r="A20" s="12" t="s">
        <v>11</v>
      </c>
      <c r="B20" s="64">
        <f>'PEEA Provincia Badajoz'!B20+'PEEA Provincia Cáceres'!B19</f>
        <v>41647</v>
      </c>
      <c r="C20" s="64">
        <f>'PEEA Provincia Badajoz'!C20+'PEEA Provincia Cáceres'!C19</f>
        <v>38622</v>
      </c>
      <c r="D20" s="18">
        <f t="shared" si="0"/>
        <v>80269</v>
      </c>
      <c r="E20" s="15">
        <f t="shared" si="2"/>
        <v>41647</v>
      </c>
      <c r="F20" s="15">
        <f t="shared" si="3"/>
        <v>38622</v>
      </c>
      <c r="G20" s="27">
        <f t="shared" si="1"/>
        <v>80269</v>
      </c>
    </row>
    <row r="21" spans="1:7" ht="15.75">
      <c r="A21" s="12" t="s">
        <v>12</v>
      </c>
      <c r="B21" s="64">
        <f>'PEEA Provincia Badajoz'!B21+'PEEA Provincia Cáceres'!B20</f>
        <v>32530</v>
      </c>
      <c r="C21" s="64">
        <f>'PEEA Provincia Badajoz'!C21+'PEEA Provincia Cáceres'!C20</f>
        <v>30154</v>
      </c>
      <c r="D21" s="18">
        <f t="shared" si="0"/>
        <v>62684</v>
      </c>
      <c r="E21" s="15">
        <f t="shared" si="2"/>
        <v>32530</v>
      </c>
      <c r="F21" s="15">
        <f t="shared" si="3"/>
        <v>30154</v>
      </c>
      <c r="G21" s="27">
        <f t="shared" si="1"/>
        <v>62684</v>
      </c>
    </row>
    <row r="22" spans="1:7" ht="15.75">
      <c r="A22" s="12" t="s">
        <v>13</v>
      </c>
      <c r="B22" s="64">
        <f>'PEEA Provincia Badajoz'!B22+'PEEA Provincia Cáceres'!B21</f>
        <v>27781</v>
      </c>
      <c r="C22" s="64">
        <f>'PEEA Provincia Badajoz'!C22+'PEEA Provincia Cáceres'!C21</f>
        <v>27822</v>
      </c>
      <c r="D22" s="18">
        <f t="shared" si="0"/>
        <v>55603</v>
      </c>
      <c r="E22" s="15">
        <f t="shared" si="2"/>
        <v>27781</v>
      </c>
      <c r="F22" s="15">
        <f t="shared" si="3"/>
        <v>27822</v>
      </c>
      <c r="G22" s="27">
        <f t="shared" si="1"/>
        <v>55603</v>
      </c>
    </row>
    <row r="23" spans="1:7" ht="15.75">
      <c r="A23" s="12" t="s">
        <v>14</v>
      </c>
      <c r="B23" s="64">
        <f>'PEEA Provincia Badajoz'!B23+'PEEA Provincia Cáceres'!B22</f>
        <v>25069</v>
      </c>
      <c r="C23" s="64">
        <f>'PEEA Provincia Badajoz'!C23+'PEEA Provincia Cáceres'!C22</f>
        <v>27022</v>
      </c>
      <c r="D23" s="18">
        <f t="shared" si="0"/>
        <v>52091</v>
      </c>
      <c r="E23" s="14"/>
      <c r="F23" s="14"/>
      <c r="G23" s="27">
        <f t="shared" si="1"/>
        <v>0</v>
      </c>
    </row>
    <row r="24" spans="1:7" ht="15.75">
      <c r="A24" s="12" t="s">
        <v>15</v>
      </c>
      <c r="B24" s="64">
        <f>'PEEA Provincia Badajoz'!B24+'PEEA Provincia Cáceres'!B23</f>
        <v>19365</v>
      </c>
      <c r="C24" s="64">
        <f>'PEEA Provincia Badajoz'!C24+'PEEA Provincia Cáceres'!C23</f>
        <v>23095</v>
      </c>
      <c r="D24" s="18">
        <f t="shared" si="0"/>
        <v>42460</v>
      </c>
      <c r="E24" s="14"/>
      <c r="F24" s="14"/>
      <c r="G24" s="27">
        <f t="shared" si="1"/>
        <v>0</v>
      </c>
    </row>
    <row r="25" spans="1:7" ht="15.75">
      <c r="A25" s="12" t="s">
        <v>16</v>
      </c>
      <c r="B25" s="64">
        <f>'PEEA Provincia Badajoz'!B25+'PEEA Provincia Cáceres'!B24</f>
        <v>22032</v>
      </c>
      <c r="C25" s="64">
        <f>'PEEA Provincia Badajoz'!C25+'PEEA Provincia Cáceres'!C24</f>
        <v>29020</v>
      </c>
      <c r="D25" s="18">
        <f t="shared" si="0"/>
        <v>51052</v>
      </c>
      <c r="E25" s="14"/>
      <c r="F25" s="14"/>
      <c r="G25" s="27">
        <f t="shared" si="1"/>
        <v>0</v>
      </c>
    </row>
    <row r="26" spans="1:7" ht="15.75">
      <c r="A26" s="12" t="s">
        <v>17</v>
      </c>
      <c r="B26" s="64">
        <f>'PEEA Provincia Badajoz'!B26+'PEEA Provincia Cáceres'!B25</f>
        <v>16925</v>
      </c>
      <c r="C26" s="64">
        <f>'PEEA Provincia Badajoz'!C26+'PEEA Provincia Cáceres'!C25</f>
        <v>25904</v>
      </c>
      <c r="D26" s="18">
        <f t="shared" si="0"/>
        <v>42829</v>
      </c>
      <c r="E26" s="14"/>
      <c r="F26" s="14"/>
      <c r="G26" s="27">
        <f t="shared" si="1"/>
        <v>0</v>
      </c>
    </row>
    <row r="27" spans="1:7" ht="15.75">
      <c r="A27" s="12" t="s">
        <v>18</v>
      </c>
      <c r="B27" s="64">
        <f>'PEEA Provincia Badajoz'!B27+'PEEA Provincia Cáceres'!B26</f>
        <v>8044</v>
      </c>
      <c r="C27" s="64">
        <f>'PEEA Provincia Badajoz'!C27+'PEEA Provincia Cáceres'!C26</f>
        <v>16739</v>
      </c>
      <c r="D27" s="18">
        <f t="shared" si="0"/>
        <v>24783</v>
      </c>
      <c r="E27" s="14"/>
      <c r="F27" s="14"/>
      <c r="G27" s="27">
        <f t="shared" si="1"/>
        <v>0</v>
      </c>
    </row>
    <row r="28" spans="1:7" ht="15.75">
      <c r="A28" s="12" t="s">
        <v>19</v>
      </c>
      <c r="B28" s="18">
        <f>SUM(B10:B27)</f>
        <v>550324</v>
      </c>
      <c r="C28" s="18">
        <f>SUM(C10:C27)</f>
        <v>557806</v>
      </c>
      <c r="D28" s="18">
        <f>SUM(D10:D27)</f>
        <v>1108130</v>
      </c>
      <c r="E28" s="18">
        <f>SUM(E10:E27)</f>
        <v>371494</v>
      </c>
      <c r="F28" s="18">
        <f>SUM(F10:F27)</f>
        <v>353320</v>
      </c>
      <c r="G28" s="27">
        <f t="shared" si="1"/>
        <v>724814</v>
      </c>
    </row>
    <row r="33" ht="14.25">
      <c r="A33" s="36" t="s">
        <v>48</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75" customHeight="1">
      <c r="A43" s="59"/>
      <c r="B43" s="59"/>
      <c r="C43" s="59"/>
      <c r="D43" s="59"/>
      <c r="E43" s="61"/>
    </row>
    <row r="44" spans="1:5" ht="15.75" customHeight="1">
      <c r="A44" s="59"/>
      <c r="B44" s="59"/>
      <c r="C44" s="59"/>
      <c r="D44" s="59"/>
      <c r="E44" s="61"/>
    </row>
    <row r="45" spans="1:5" ht="14.25">
      <c r="A45" s="61"/>
      <c r="B45" s="61"/>
      <c r="C45" s="61"/>
      <c r="D45" s="61"/>
      <c r="E45" s="61"/>
    </row>
    <row r="46" spans="1:5" ht="14.25">
      <c r="A46" s="61"/>
      <c r="B46" s="61"/>
      <c r="C46" s="61"/>
      <c r="D46" s="61"/>
      <c r="E46" s="61"/>
    </row>
    <row r="47" spans="1:5" ht="14.25">
      <c r="A47" s="61"/>
      <c r="B47" s="61"/>
      <c r="C47" s="61"/>
      <c r="D47" s="61"/>
      <c r="E47" s="61"/>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A1" sqref="A1"/>
    </sheetView>
  </sheetViews>
  <sheetFormatPr defaultColWidth="11.421875" defaultRowHeight="15"/>
  <cols>
    <col min="1" max="1" width="16.00390625" style="19" customWidth="1"/>
    <col min="2" max="6" width="12.7109375" style="19" bestFit="1" customWidth="1"/>
    <col min="7" max="7" width="14.421875" style="19" customWidth="1"/>
    <col min="8" max="9" width="11.421875" style="53" customWidth="1"/>
    <col min="10" max="16384" width="11.421875" style="19" customWidth="1"/>
  </cols>
  <sheetData>
    <row r="1" ht="15.75">
      <c r="A1" s="45" t="s">
        <v>45</v>
      </c>
    </row>
    <row r="2" spans="1:9" s="47" customFormat="1" ht="15">
      <c r="A2" s="9"/>
      <c r="H2" s="53"/>
      <c r="I2" s="53"/>
    </row>
    <row r="3" spans="1:9" s="47" customFormat="1" ht="14.25">
      <c r="A3" s="65" t="s">
        <v>54</v>
      </c>
      <c r="B3" s="65"/>
      <c r="C3" s="65"/>
      <c r="D3" s="65"/>
      <c r="E3" s="65"/>
      <c r="F3" s="65"/>
      <c r="G3" s="65"/>
      <c r="H3" s="65"/>
      <c r="I3" s="65"/>
    </row>
    <row r="4" spans="1:9" s="47" customFormat="1" ht="14.25">
      <c r="A4" s="65"/>
      <c r="B4" s="65"/>
      <c r="C4" s="65"/>
      <c r="D4" s="65"/>
      <c r="E4" s="65"/>
      <c r="F4" s="65"/>
      <c r="G4" s="65"/>
      <c r="H4" s="65"/>
      <c r="I4" s="65"/>
    </row>
    <row r="5" spans="1:9" s="47" customFormat="1" ht="15">
      <c r="A5" s="9"/>
      <c r="H5" s="53"/>
      <c r="I5" s="53"/>
    </row>
    <row r="7" spans="2:7" ht="15">
      <c r="B7" s="72" t="s">
        <v>51</v>
      </c>
      <c r="C7" s="73"/>
      <c r="D7" s="74"/>
      <c r="E7" s="72" t="s">
        <v>23</v>
      </c>
      <c r="F7" s="73"/>
      <c r="G7" s="74"/>
    </row>
    <row r="8" spans="1:7" ht="15">
      <c r="A8" s="10" t="s">
        <v>0</v>
      </c>
      <c r="B8" s="10" t="s">
        <v>20</v>
      </c>
      <c r="C8" s="10" t="s">
        <v>21</v>
      </c>
      <c r="D8" s="10" t="s">
        <v>19</v>
      </c>
      <c r="E8" s="10" t="s">
        <v>20</v>
      </c>
      <c r="F8" s="10" t="s">
        <v>22</v>
      </c>
      <c r="G8" s="10" t="s">
        <v>19</v>
      </c>
    </row>
    <row r="9" spans="1:7" ht="15.75">
      <c r="A9" s="12" t="s">
        <v>1</v>
      </c>
      <c r="B9" s="64">
        <v>1259518</v>
      </c>
      <c r="C9" s="64">
        <v>1184185</v>
      </c>
      <c r="D9" s="20">
        <f aca="true" t="shared" si="0" ref="D9:D26">B9+C9</f>
        <v>2443703</v>
      </c>
      <c r="E9" s="14"/>
      <c r="F9" s="14"/>
      <c r="G9" s="27">
        <f>E9+F9</f>
        <v>0</v>
      </c>
    </row>
    <row r="10" spans="1:7" ht="15.75">
      <c r="A10" s="13" t="s">
        <v>2</v>
      </c>
      <c r="B10" s="64">
        <v>1234191</v>
      </c>
      <c r="C10" s="64">
        <v>1170121</v>
      </c>
      <c r="D10" s="20">
        <f t="shared" si="0"/>
        <v>2404312</v>
      </c>
      <c r="E10" s="14"/>
      <c r="F10" s="14"/>
      <c r="G10" s="27">
        <f aca="true" t="shared" si="1" ref="G10:G27">E10+F10</f>
        <v>0</v>
      </c>
    </row>
    <row r="11" spans="1:7" ht="15.75">
      <c r="A11" s="13" t="s">
        <v>3</v>
      </c>
      <c r="B11" s="64">
        <v>1359414</v>
      </c>
      <c r="C11" s="64">
        <v>1286587</v>
      </c>
      <c r="D11" s="20">
        <f t="shared" si="0"/>
        <v>2646001</v>
      </c>
      <c r="E11" s="14"/>
      <c r="F11" s="14"/>
      <c r="G11" s="27">
        <f t="shared" si="1"/>
        <v>0</v>
      </c>
    </row>
    <row r="12" spans="1:7" ht="15.75">
      <c r="A12" s="12" t="s">
        <v>4</v>
      </c>
      <c r="B12" s="64">
        <v>924883</v>
      </c>
      <c r="C12" s="64">
        <v>871374</v>
      </c>
      <c r="D12" s="20">
        <f t="shared" si="0"/>
        <v>1796257</v>
      </c>
      <c r="E12" s="15">
        <f aca="true" t="shared" si="2" ref="E12:E21">B12</f>
        <v>924883</v>
      </c>
      <c r="F12" s="15">
        <f aca="true" t="shared" si="3" ref="F12:F21">C12</f>
        <v>871374</v>
      </c>
      <c r="G12" s="27">
        <f t="shared" si="1"/>
        <v>1796257</v>
      </c>
    </row>
    <row r="13" spans="1:7" ht="15.75">
      <c r="A13" s="12" t="s">
        <v>5</v>
      </c>
      <c r="B13" s="64">
        <v>1290015</v>
      </c>
      <c r="C13" s="64">
        <v>1248883</v>
      </c>
      <c r="D13" s="20">
        <f t="shared" si="0"/>
        <v>2538898</v>
      </c>
      <c r="E13" s="15">
        <f t="shared" si="2"/>
        <v>1290015</v>
      </c>
      <c r="F13" s="15">
        <f t="shared" si="3"/>
        <v>1248883</v>
      </c>
      <c r="G13" s="27">
        <f t="shared" si="1"/>
        <v>2538898</v>
      </c>
    </row>
    <row r="14" spans="1:7" ht="15.75">
      <c r="A14" s="12" t="s">
        <v>6</v>
      </c>
      <c r="B14" s="64">
        <v>1573691</v>
      </c>
      <c r="C14" s="64">
        <v>1541820</v>
      </c>
      <c r="D14" s="20">
        <f t="shared" si="0"/>
        <v>3115511</v>
      </c>
      <c r="E14" s="15">
        <f t="shared" si="2"/>
        <v>1573691</v>
      </c>
      <c r="F14" s="15">
        <f t="shared" si="3"/>
        <v>1541820</v>
      </c>
      <c r="G14" s="27">
        <f t="shared" si="1"/>
        <v>3115511</v>
      </c>
    </row>
    <row r="15" spans="1:7" ht="15.75">
      <c r="A15" s="12" t="s">
        <v>7</v>
      </c>
      <c r="B15" s="64">
        <v>2012090</v>
      </c>
      <c r="C15" s="64">
        <v>1912083</v>
      </c>
      <c r="D15" s="20">
        <f t="shared" si="0"/>
        <v>3924173</v>
      </c>
      <c r="E15" s="15">
        <f t="shared" si="2"/>
        <v>2012090</v>
      </c>
      <c r="F15" s="15">
        <f t="shared" si="3"/>
        <v>1912083</v>
      </c>
      <c r="G15" s="27">
        <f t="shared" si="1"/>
        <v>3924173</v>
      </c>
    </row>
    <row r="16" spans="1:7" ht="15.75">
      <c r="A16" s="12" t="s">
        <v>8</v>
      </c>
      <c r="B16" s="64">
        <v>2130552</v>
      </c>
      <c r="C16" s="64">
        <v>2005718</v>
      </c>
      <c r="D16" s="20">
        <f t="shared" si="0"/>
        <v>4136270</v>
      </c>
      <c r="E16" s="15">
        <f t="shared" si="2"/>
        <v>2130552</v>
      </c>
      <c r="F16" s="15">
        <f t="shared" si="3"/>
        <v>2005718</v>
      </c>
      <c r="G16" s="27">
        <f t="shared" si="1"/>
        <v>4136270</v>
      </c>
    </row>
    <row r="17" spans="1:7" ht="15.75">
      <c r="A17" s="12" t="s">
        <v>9</v>
      </c>
      <c r="B17" s="64">
        <v>1984676</v>
      </c>
      <c r="C17" s="64">
        <v>1901283</v>
      </c>
      <c r="D17" s="20">
        <f t="shared" si="0"/>
        <v>3885959</v>
      </c>
      <c r="E17" s="15">
        <f t="shared" si="2"/>
        <v>1984676</v>
      </c>
      <c r="F17" s="15">
        <f t="shared" si="3"/>
        <v>1901283</v>
      </c>
      <c r="G17" s="27">
        <f t="shared" si="1"/>
        <v>3885959</v>
      </c>
    </row>
    <row r="18" spans="1:7" ht="15.75">
      <c r="A18" s="12" t="s">
        <v>10</v>
      </c>
      <c r="B18" s="64">
        <v>1835398</v>
      </c>
      <c r="C18" s="64">
        <v>1807895</v>
      </c>
      <c r="D18" s="20">
        <f t="shared" si="0"/>
        <v>3643293</v>
      </c>
      <c r="E18" s="15">
        <f t="shared" si="2"/>
        <v>1835398</v>
      </c>
      <c r="F18" s="15">
        <f t="shared" si="3"/>
        <v>1807895</v>
      </c>
      <c r="G18" s="27">
        <f t="shared" si="1"/>
        <v>3643293</v>
      </c>
    </row>
    <row r="19" spans="1:7" ht="15.75">
      <c r="A19" s="12" t="s">
        <v>11</v>
      </c>
      <c r="B19" s="64">
        <v>1625150</v>
      </c>
      <c r="C19" s="64">
        <v>1642551</v>
      </c>
      <c r="D19" s="20">
        <f t="shared" si="0"/>
        <v>3267701</v>
      </c>
      <c r="E19" s="15">
        <f t="shared" si="2"/>
        <v>1625150</v>
      </c>
      <c r="F19" s="15">
        <f t="shared" si="3"/>
        <v>1642551</v>
      </c>
      <c r="G19" s="27">
        <f t="shared" si="1"/>
        <v>3267701</v>
      </c>
    </row>
    <row r="20" spans="1:7" ht="15.75">
      <c r="A20" s="12" t="s">
        <v>12</v>
      </c>
      <c r="B20" s="64">
        <v>1351254</v>
      </c>
      <c r="C20" s="64">
        <v>1396505</v>
      </c>
      <c r="D20" s="20">
        <f t="shared" si="0"/>
        <v>2747759</v>
      </c>
      <c r="E20" s="15">
        <f t="shared" si="2"/>
        <v>1351254</v>
      </c>
      <c r="F20" s="15">
        <f t="shared" si="3"/>
        <v>1396505</v>
      </c>
      <c r="G20" s="27">
        <f t="shared" si="1"/>
        <v>2747759</v>
      </c>
    </row>
    <row r="21" spans="1:7" ht="15.75">
      <c r="A21" s="12" t="s">
        <v>13</v>
      </c>
      <c r="B21" s="64">
        <v>1206964</v>
      </c>
      <c r="C21" s="64">
        <v>1286324</v>
      </c>
      <c r="D21" s="20">
        <f t="shared" si="0"/>
        <v>2493288</v>
      </c>
      <c r="E21" s="15">
        <f t="shared" si="2"/>
        <v>1206964</v>
      </c>
      <c r="F21" s="15">
        <f t="shared" si="3"/>
        <v>1286324</v>
      </c>
      <c r="G21" s="27">
        <f t="shared" si="1"/>
        <v>2493288</v>
      </c>
    </row>
    <row r="22" spans="1:7" ht="15.75">
      <c r="A22" s="12" t="s">
        <v>14</v>
      </c>
      <c r="B22" s="64">
        <v>1052696</v>
      </c>
      <c r="C22" s="64">
        <v>1165964</v>
      </c>
      <c r="D22" s="20">
        <f t="shared" si="0"/>
        <v>2218660</v>
      </c>
      <c r="E22" s="14"/>
      <c r="F22" s="14"/>
      <c r="G22" s="27">
        <f t="shared" si="1"/>
        <v>0</v>
      </c>
    </row>
    <row r="23" spans="1:7" ht="15.75">
      <c r="A23" s="12" t="s">
        <v>15</v>
      </c>
      <c r="B23" s="64">
        <v>795187</v>
      </c>
      <c r="C23" s="64">
        <v>938564</v>
      </c>
      <c r="D23" s="20">
        <f t="shared" si="0"/>
        <v>1733751</v>
      </c>
      <c r="E23" s="14"/>
      <c r="F23" s="14"/>
      <c r="G23" s="27">
        <f t="shared" si="1"/>
        <v>0</v>
      </c>
    </row>
    <row r="24" spans="1:7" ht="15.75">
      <c r="A24" s="12" t="s">
        <v>16</v>
      </c>
      <c r="B24" s="64">
        <v>766734</v>
      </c>
      <c r="C24" s="64">
        <v>1011391</v>
      </c>
      <c r="D24" s="20">
        <f t="shared" si="0"/>
        <v>1778125</v>
      </c>
      <c r="E24" s="14"/>
      <c r="F24" s="14"/>
      <c r="G24" s="27">
        <f t="shared" si="1"/>
        <v>0</v>
      </c>
    </row>
    <row r="25" spans="1:7" ht="15.75">
      <c r="A25" s="12" t="s">
        <v>17</v>
      </c>
      <c r="B25" s="64">
        <v>600134</v>
      </c>
      <c r="C25" s="64">
        <v>938750</v>
      </c>
      <c r="D25" s="20">
        <f t="shared" si="0"/>
        <v>1538884</v>
      </c>
      <c r="E25" s="14"/>
      <c r="F25" s="14"/>
      <c r="G25" s="27">
        <f t="shared" si="1"/>
        <v>0</v>
      </c>
    </row>
    <row r="26" spans="1:7" ht="15.75">
      <c r="A26" s="12" t="s">
        <v>18</v>
      </c>
      <c r="B26" s="64">
        <v>295809</v>
      </c>
      <c r="C26" s="64">
        <v>656967</v>
      </c>
      <c r="D26" s="20">
        <f t="shared" si="0"/>
        <v>952776</v>
      </c>
      <c r="E26" s="14"/>
      <c r="F26" s="14"/>
      <c r="G26" s="27">
        <f t="shared" si="1"/>
        <v>0</v>
      </c>
    </row>
    <row r="27" spans="1:7" ht="15.75">
      <c r="A27" s="12" t="s">
        <v>19</v>
      </c>
      <c r="B27" s="20">
        <f>SUM(B9:B26)</f>
        <v>23298356</v>
      </c>
      <c r="C27" s="20">
        <f>SUM(C9:C26)</f>
        <v>23966965</v>
      </c>
      <c r="D27" s="20">
        <f>SUM(D9:D26)</f>
        <v>47265321</v>
      </c>
      <c r="E27" s="20">
        <f>SUM(E9:E26)</f>
        <v>15934673</v>
      </c>
      <c r="F27" s="20">
        <f>SUM(F9:F26)</f>
        <v>15614436</v>
      </c>
      <c r="G27" s="27">
        <f t="shared" si="1"/>
        <v>31549109</v>
      </c>
    </row>
    <row r="32" ht="14.25">
      <c r="A32" s="36" t="s">
        <v>48</v>
      </c>
    </row>
    <row r="34" spans="1:4" ht="15.75">
      <c r="A34" s="45"/>
      <c r="B34" s="45"/>
      <c r="C34" s="45"/>
      <c r="D34" s="45"/>
    </row>
    <row r="35" spans="1:5" ht="15">
      <c r="A35" s="60"/>
      <c r="B35" s="60"/>
      <c r="C35" s="60"/>
      <c r="D35" s="60"/>
      <c r="E35" s="61"/>
    </row>
    <row r="36" spans="1:5" ht="15.75" customHeight="1">
      <c r="A36" s="59"/>
      <c r="B36" s="59"/>
      <c r="C36" s="59"/>
      <c r="D36" s="59"/>
      <c r="E36" s="61"/>
    </row>
    <row r="37" spans="1:5" ht="15.75" customHeight="1">
      <c r="A37" s="59"/>
      <c r="B37" s="59"/>
      <c r="C37" s="59"/>
      <c r="D37" s="59"/>
      <c r="E37" s="61"/>
    </row>
    <row r="38" spans="1:5" ht="15.75" customHeight="1">
      <c r="A38" s="59"/>
      <c r="B38" s="59"/>
      <c r="C38" s="59"/>
      <c r="D38" s="59"/>
      <c r="E38" s="61"/>
    </row>
    <row r="39" spans="1:5" ht="15.75" customHeight="1">
      <c r="A39" s="59"/>
      <c r="B39" s="59"/>
      <c r="C39" s="59"/>
      <c r="D39" s="59"/>
      <c r="E39" s="61"/>
    </row>
    <row r="40" spans="1:5" ht="15.75" customHeight="1">
      <c r="A40" s="59"/>
      <c r="B40" s="59"/>
      <c r="C40" s="59"/>
      <c r="D40" s="59"/>
      <c r="E40" s="61"/>
    </row>
    <row r="41" spans="1:5" ht="15.75" customHeight="1">
      <c r="A41" s="59"/>
      <c r="B41" s="59"/>
      <c r="C41" s="59"/>
      <c r="D41" s="59"/>
      <c r="E41" s="61"/>
    </row>
    <row r="42" spans="1:5" ht="15.75" customHeight="1">
      <c r="A42" s="59"/>
      <c r="B42" s="59"/>
      <c r="C42" s="59"/>
      <c r="D42" s="59"/>
      <c r="E42" s="61"/>
    </row>
    <row r="43" spans="1:5" ht="15">
      <c r="A43" s="60"/>
      <c r="B43" s="60"/>
      <c r="C43" s="60"/>
      <c r="D43" s="60"/>
      <c r="E43" s="61"/>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43</v>
      </c>
    </row>
    <row r="2" ht="15.75">
      <c r="A2" s="45" t="s">
        <v>44</v>
      </c>
    </row>
    <row r="3" ht="15.75">
      <c r="A3" s="45"/>
    </row>
    <row r="4" ht="15.75">
      <c r="A4" s="45"/>
    </row>
    <row r="5" spans="1:10" ht="15" customHeight="1">
      <c r="A5" s="65" t="s">
        <v>55</v>
      </c>
      <c r="B5" s="65"/>
      <c r="C5" s="65"/>
      <c r="D5" s="65"/>
      <c r="E5" s="65"/>
      <c r="F5" s="65"/>
      <c r="G5" s="65"/>
      <c r="H5" s="65"/>
      <c r="I5" s="65"/>
      <c r="J5" s="65"/>
    </row>
    <row r="6" spans="1:10" ht="14.25">
      <c r="A6" s="65"/>
      <c r="B6" s="65"/>
      <c r="C6" s="65"/>
      <c r="D6" s="65"/>
      <c r="E6" s="65"/>
      <c r="F6" s="65"/>
      <c r="G6" s="65"/>
      <c r="H6" s="65"/>
      <c r="I6" s="65"/>
      <c r="J6" s="65"/>
    </row>
    <row r="10" spans="1:10" ht="15">
      <c r="A10" s="75" t="s">
        <v>35</v>
      </c>
      <c r="B10" s="76"/>
      <c r="C10" s="76"/>
      <c r="D10" s="76"/>
      <c r="E10" s="76"/>
      <c r="F10" s="76"/>
      <c r="G10" s="76"/>
      <c r="H10" s="76"/>
      <c r="I10" s="76"/>
      <c r="J10" s="77"/>
    </row>
    <row r="11" spans="1:10" ht="15">
      <c r="A11" s="40"/>
      <c r="B11" s="75" t="s">
        <v>31</v>
      </c>
      <c r="C11" s="76"/>
      <c r="D11" s="77"/>
      <c r="E11" s="75" t="s">
        <v>32</v>
      </c>
      <c r="F11" s="76"/>
      <c r="G11" s="77"/>
      <c r="H11" s="75" t="s">
        <v>33</v>
      </c>
      <c r="I11" s="76"/>
      <c r="J11" s="77"/>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9354</v>
      </c>
      <c r="C13" s="15">
        <f>'PEEA Badajoz Ciudad'!E27</f>
        <v>51415</v>
      </c>
      <c r="D13" s="48">
        <f>B13/C13</f>
        <v>0.1819313429932899</v>
      </c>
      <c r="E13" s="15">
        <v>11006</v>
      </c>
      <c r="F13" s="15">
        <f>'PEEA Badajoz Ciudad'!F27</f>
        <v>52383</v>
      </c>
      <c r="G13" s="48">
        <f>E13/F13</f>
        <v>0.21010633220701372</v>
      </c>
      <c r="H13" s="15">
        <f>B13+E13</f>
        <v>20360</v>
      </c>
      <c r="I13" s="15">
        <f>'PEEA Badajoz Ciudad'!G27</f>
        <v>103798</v>
      </c>
      <c r="J13" s="48">
        <f>H13/I13</f>
        <v>0.19615021484036302</v>
      </c>
      <c r="K13" s="48">
        <f>H13/'PEEA Badajoz Ciudad'!D27</f>
        <v>0.1337098574899849</v>
      </c>
      <c r="L13" s="43"/>
      <c r="M13" s="43"/>
    </row>
    <row r="14" spans="1:13" ht="15">
      <c r="A14" s="12" t="s">
        <v>25</v>
      </c>
      <c r="B14" s="15">
        <v>40900</v>
      </c>
      <c r="C14" s="15">
        <f>'PEEA Provincia Badajoz'!E28</f>
        <v>233986</v>
      </c>
      <c r="D14" s="48">
        <f>B14/C14</f>
        <v>0.1747967827134957</v>
      </c>
      <c r="E14" s="15">
        <v>54297</v>
      </c>
      <c r="F14" s="15">
        <f>'PEEA Provincia Badajoz'!F28</f>
        <v>223887</v>
      </c>
      <c r="G14" s="48">
        <f>E14/F14</f>
        <v>0.24251966393761137</v>
      </c>
      <c r="H14" s="15">
        <f>E14+B14</f>
        <v>95197</v>
      </c>
      <c r="I14" s="15">
        <f>'PEEA Provincia Badajoz'!G28</f>
        <v>457873</v>
      </c>
      <c r="J14" s="48">
        <f>H14/I14</f>
        <v>0.20791136406820232</v>
      </c>
      <c r="K14" s="48">
        <f>H14/'PEEA Provincia Badajoz'!D28</f>
        <v>0.13706620131800792</v>
      </c>
      <c r="L14" s="43"/>
      <c r="M14" s="43"/>
    </row>
    <row r="15" spans="1:13" ht="15">
      <c r="A15" s="12" t="s">
        <v>26</v>
      </c>
      <c r="B15" s="15">
        <v>25306</v>
      </c>
      <c r="C15" s="15">
        <f>'PEEA Provincia Cáceres'!E27</f>
        <v>137508</v>
      </c>
      <c r="D15" s="48">
        <f>B15/C15</f>
        <v>0.1840329289932222</v>
      </c>
      <c r="E15" s="15">
        <v>27190</v>
      </c>
      <c r="F15" s="15">
        <f>'PEEA Provincia Cáceres'!F27</f>
        <v>129433</v>
      </c>
      <c r="G15" s="48">
        <f>E15/F15</f>
        <v>0.21007007486498808</v>
      </c>
      <c r="H15" s="15">
        <f>E15+B15</f>
        <v>52496</v>
      </c>
      <c r="I15" s="15">
        <f>'PEEA Provincia Cáceres'!G27</f>
        <v>266941</v>
      </c>
      <c r="J15" s="48">
        <f>H15/I15</f>
        <v>0.19665768840305536</v>
      </c>
      <c r="K15" s="48">
        <f>H15/'PEEA Provincia Cáceres'!D27</f>
        <v>0.12692548543630636</v>
      </c>
      <c r="L15" s="43"/>
      <c r="M15" s="43"/>
    </row>
    <row r="16" spans="1:13" ht="15">
      <c r="A16" s="12" t="s">
        <v>27</v>
      </c>
      <c r="B16" s="15">
        <f>B14+B15</f>
        <v>66206</v>
      </c>
      <c r="C16" s="15">
        <f>'PEEA Extremadura'!E28</f>
        <v>371494</v>
      </c>
      <c r="D16" s="48">
        <f>B16/C16</f>
        <v>0.1782155297259175</v>
      </c>
      <c r="E16" s="15">
        <f>E14+E15</f>
        <v>81487</v>
      </c>
      <c r="F16" s="15">
        <f>'PEEA Extremadura'!F28</f>
        <v>353320</v>
      </c>
      <c r="G16" s="48">
        <f>E16/F16</f>
        <v>0.23063228801086832</v>
      </c>
      <c r="H16" s="15">
        <f>E16+B16</f>
        <v>147693</v>
      </c>
      <c r="I16" s="15">
        <f>'PEEA Extremadura'!G28</f>
        <v>724814</v>
      </c>
      <c r="J16" s="48">
        <f>H16/I16</f>
        <v>0.20376675947208525</v>
      </c>
      <c r="K16" s="48">
        <f>H16/'PEEA Extremadura'!D28</f>
        <v>0.13328129371102668</v>
      </c>
      <c r="L16" s="43"/>
      <c r="M16" s="43"/>
    </row>
    <row r="17" spans="1:13" ht="15">
      <c r="A17" s="12" t="s">
        <v>28</v>
      </c>
      <c r="B17" s="15">
        <v>2287603</v>
      </c>
      <c r="C17" s="15">
        <f>'PEEA España'!E27</f>
        <v>15934673</v>
      </c>
      <c r="D17" s="48">
        <f>B17/C17</f>
        <v>0.14356133947649882</v>
      </c>
      <c r="E17" s="15">
        <v>2436752</v>
      </c>
      <c r="F17" s="15">
        <f>'PEEA España'!F27</f>
        <v>15614436</v>
      </c>
      <c r="G17" s="48">
        <f>E17/F17</f>
        <v>0.15605763794478392</v>
      </c>
      <c r="H17" s="15">
        <f>E17+B17</f>
        <v>4724355</v>
      </c>
      <c r="I17" s="15">
        <f>'PEEA España'!G27</f>
        <v>31549109</v>
      </c>
      <c r="J17" s="48">
        <f>H17/I17</f>
        <v>0.1497460673136601</v>
      </c>
      <c r="K17" s="48">
        <f>H17/'PEEA España'!D27</f>
        <v>0.0999539387450685</v>
      </c>
      <c r="L17" s="43"/>
      <c r="M17" s="43"/>
    </row>
    <row r="21" spans="1:10" ht="15" customHeight="1">
      <c r="A21" s="65" t="s">
        <v>56</v>
      </c>
      <c r="B21" s="65"/>
      <c r="C21" s="65"/>
      <c r="D21" s="65"/>
      <c r="E21" s="65"/>
      <c r="F21" s="65"/>
      <c r="G21" s="65"/>
      <c r="H21" s="65"/>
      <c r="I21" s="65"/>
      <c r="J21" s="65"/>
    </row>
    <row r="22" spans="1:10" ht="14.25">
      <c r="A22" s="65"/>
      <c r="B22" s="65"/>
      <c r="C22" s="65"/>
      <c r="D22" s="65"/>
      <c r="E22" s="65"/>
      <c r="F22" s="65"/>
      <c r="G22" s="65"/>
      <c r="H22" s="65"/>
      <c r="I22" s="65"/>
      <c r="J22" s="65"/>
    </row>
    <row r="24" spans="1:13" ht="15">
      <c r="A24" s="68" t="s">
        <v>57</v>
      </c>
      <c r="B24" s="68"/>
      <c r="C24" s="68"/>
      <c r="D24" s="68"/>
      <c r="E24" s="68"/>
      <c r="F24" s="68"/>
      <c r="G24" s="68"/>
      <c r="H24" s="68"/>
      <c r="I24" s="68"/>
      <c r="J24" s="68"/>
      <c r="K24" s="68"/>
      <c r="L24" s="68"/>
      <c r="M24" s="68"/>
    </row>
    <row r="25" spans="1:13" ht="15">
      <c r="A25" s="12"/>
      <c r="B25" s="12"/>
      <c r="C25" s="68" t="s">
        <v>31</v>
      </c>
      <c r="D25" s="68"/>
      <c r="E25" s="68"/>
      <c r="F25" s="49"/>
      <c r="G25" s="68" t="s">
        <v>32</v>
      </c>
      <c r="H25" s="68"/>
      <c r="I25" s="68"/>
      <c r="J25" s="49"/>
      <c r="K25" s="68" t="s">
        <v>33</v>
      </c>
      <c r="L25" s="68"/>
      <c r="M25" s="68"/>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124400</v>
      </c>
      <c r="C27" s="50">
        <v>58400</v>
      </c>
      <c r="D27" s="50">
        <f>B27+C27</f>
        <v>182800</v>
      </c>
      <c r="E27" s="51">
        <f>C27/D27</f>
        <v>0.31947483588621445</v>
      </c>
      <c r="F27" s="50">
        <v>92900</v>
      </c>
      <c r="G27" s="50">
        <v>52200</v>
      </c>
      <c r="H27" s="50">
        <f>F27+G27</f>
        <v>145100</v>
      </c>
      <c r="I27" s="51">
        <f>G27/H27</f>
        <v>0.35975189524465884</v>
      </c>
      <c r="J27" s="50">
        <f aca="true" t="shared" si="0" ref="J27:K30">B27+F27</f>
        <v>217300</v>
      </c>
      <c r="K27" s="15">
        <f t="shared" si="0"/>
        <v>110600</v>
      </c>
      <c r="L27" s="15">
        <f>J27+K27</f>
        <v>327900</v>
      </c>
      <c r="M27" s="48">
        <f>K27/L27</f>
        <v>0.33729795669411405</v>
      </c>
    </row>
    <row r="28" spans="1:13" ht="15">
      <c r="A28" s="12" t="s">
        <v>26</v>
      </c>
      <c r="B28" s="15">
        <v>69100</v>
      </c>
      <c r="C28" s="50">
        <v>31800</v>
      </c>
      <c r="D28" s="50">
        <f>B28+C28</f>
        <v>100900</v>
      </c>
      <c r="E28" s="51">
        <f>C28/D28</f>
        <v>0.3151635282457879</v>
      </c>
      <c r="F28" s="50">
        <v>51300</v>
      </c>
      <c r="G28" s="50">
        <v>29200</v>
      </c>
      <c r="H28" s="50">
        <f>F28+G28</f>
        <v>80500</v>
      </c>
      <c r="I28" s="51">
        <f>G28/H28</f>
        <v>0.3627329192546584</v>
      </c>
      <c r="J28" s="50">
        <f t="shared" si="0"/>
        <v>120400</v>
      </c>
      <c r="K28" s="15">
        <f t="shared" si="0"/>
        <v>61000</v>
      </c>
      <c r="L28" s="15">
        <f>J28+K28</f>
        <v>181400</v>
      </c>
      <c r="M28" s="48">
        <f>K28/L28</f>
        <v>0.3362734288864388</v>
      </c>
    </row>
    <row r="29" spans="1:13" ht="15">
      <c r="A29" s="12" t="s">
        <v>27</v>
      </c>
      <c r="B29" s="15">
        <v>193600</v>
      </c>
      <c r="C29" s="50">
        <v>90200</v>
      </c>
      <c r="D29" s="50">
        <f>B29+C29</f>
        <v>283800</v>
      </c>
      <c r="E29" s="51">
        <f>C29/D29</f>
        <v>0.3178294573643411</v>
      </c>
      <c r="F29" s="50">
        <v>144200</v>
      </c>
      <c r="G29" s="50">
        <v>81400</v>
      </c>
      <c r="H29" s="50">
        <f>F29+G29</f>
        <v>225600</v>
      </c>
      <c r="I29" s="51">
        <f>G29/H29</f>
        <v>0.3608156028368794</v>
      </c>
      <c r="J29" s="50">
        <f t="shared" si="0"/>
        <v>337800</v>
      </c>
      <c r="K29" s="15">
        <f t="shared" si="0"/>
        <v>171600</v>
      </c>
      <c r="L29" s="15">
        <f>J29+K29</f>
        <v>509400</v>
      </c>
      <c r="M29" s="48">
        <f>K29/L29</f>
        <v>0.336866902237927</v>
      </c>
    </row>
    <row r="30" spans="1:13" ht="15">
      <c r="A30" s="12" t="s">
        <v>28</v>
      </c>
      <c r="B30" s="15">
        <v>9144500</v>
      </c>
      <c r="C30" s="50">
        <v>3142900</v>
      </c>
      <c r="D30" s="50">
        <f>B30+C30</f>
        <v>12287400</v>
      </c>
      <c r="E30" s="51">
        <f>C30/D30</f>
        <v>0.2557823461432036</v>
      </c>
      <c r="F30" s="50">
        <v>7639200</v>
      </c>
      <c r="G30" s="50">
        <v>2834700</v>
      </c>
      <c r="H30" s="50">
        <f>F30+G30</f>
        <v>10473900</v>
      </c>
      <c r="I30" s="51">
        <f>G30/H30</f>
        <v>0.27064417265774926</v>
      </c>
      <c r="J30" s="50">
        <f t="shared" si="0"/>
        <v>16783700</v>
      </c>
      <c r="K30" s="15">
        <f t="shared" si="0"/>
        <v>5977600</v>
      </c>
      <c r="L30" s="15">
        <f>J30+K30</f>
        <v>22761300</v>
      </c>
      <c r="M30" s="48">
        <f>K30/L30</f>
        <v>0.2626212035340688</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2011-11-08T07:59:41Z</dcterms:created>
  <dcterms:modified xsi:type="dcterms:W3CDTF">2013-10-16T10:25:53Z</dcterms:modified>
  <cp:category/>
  <cp:version/>
  <cp:contentType/>
  <cp:contentStatus/>
</cp:coreProperties>
</file>