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730" windowHeight="6270" activeTab="0"/>
  </bookViews>
  <sheets>
    <sheet name="Info" sheetId="1" r:id="rId1"/>
    <sheet name="Contratadas Sexo-Edad" sheetId="2" r:id="rId2"/>
    <sheet name="Contratos Nivel de Compromiso" sheetId="3" r:id="rId3"/>
    <sheet name="Contratos Edad-Sexo" sheetId="4" r:id="rId4"/>
    <sheet name="Formación Programada" sheetId="5" r:id="rId5"/>
    <sheet name="Formación Realizada" sheetId="6" r:id="rId6"/>
  </sheets>
  <definedNames/>
  <calcPr fullCalcOnLoad="1"/>
</workbook>
</file>

<file path=xl/sharedStrings.xml><?xml version="1.0" encoding="utf-8"?>
<sst xmlns="http://schemas.openxmlformats.org/spreadsheetml/2006/main" count="129" uniqueCount="101">
  <si>
    <t>% de varones del total de contrataciones</t>
  </si>
  <si>
    <t>Mujeres</t>
  </si>
  <si>
    <t>% de mujeres del total de contrataciones</t>
  </si>
  <si>
    <t>Total</t>
  </si>
  <si>
    <t>16-19</t>
  </si>
  <si>
    <t>20-24</t>
  </si>
  <si>
    <t>25-29</t>
  </si>
  <si>
    <t>30-34</t>
  </si>
  <si>
    <t>35-39</t>
  </si>
  <si>
    <t>40-44</t>
  </si>
  <si>
    <t>45-49</t>
  </si>
  <si>
    <t>50-54</t>
  </si>
  <si>
    <t>55-59</t>
  </si>
  <si>
    <t>60-65</t>
  </si>
  <si>
    <t>TOTAL</t>
  </si>
  <si>
    <t>VARONES</t>
  </si>
  <si>
    <t>MUJERES</t>
  </si>
  <si>
    <t xml:space="preserve">Nº DE PERSONAS CONTRATADAS </t>
  </si>
  <si>
    <t>FUENTE: Jefatura del Área de Reclutamiento de la Subdelegación de Defensa en Badajoz</t>
  </si>
  <si>
    <t>Nivel de Compromiso</t>
  </si>
  <si>
    <t>Nº de Contrataciones</t>
  </si>
  <si>
    <t>Nº de Personas Contratadas</t>
  </si>
  <si>
    <t xml:space="preserve">Diferencia Contratos - Personas Contratadas </t>
  </si>
  <si>
    <t>Militares de Carrera (oficiales y Suboficiales)</t>
  </si>
  <si>
    <t>Militares de Complemento</t>
  </si>
  <si>
    <t>MTM Compromiso Temporal</t>
  </si>
  <si>
    <t>MTM Larga Duración</t>
  </si>
  <si>
    <t>MTM Permanente</t>
  </si>
  <si>
    <t>Personal Civil Funcionario</t>
  </si>
  <si>
    <t>Personal Civil Laboral</t>
  </si>
  <si>
    <t>60 - 65</t>
  </si>
  <si>
    <t>55 - 59</t>
  </si>
  <si>
    <t>16 - 19</t>
  </si>
  <si>
    <t>20 - 24</t>
  </si>
  <si>
    <t>25 - 29</t>
  </si>
  <si>
    <t>30 - 34</t>
  </si>
  <si>
    <t>35 - 39</t>
  </si>
  <si>
    <t>40 - 44</t>
  </si>
  <si>
    <t>45 - 49</t>
  </si>
  <si>
    <t>50 - 54</t>
  </si>
  <si>
    <t>Mujeres 16 - 19</t>
  </si>
  <si>
    <t>Total 16 - 19</t>
  </si>
  <si>
    <t xml:space="preserve">Mujeres 20 - 24 </t>
  </si>
  <si>
    <t>Total 20 - 24</t>
  </si>
  <si>
    <t xml:space="preserve">Mujeres 25 - 29 </t>
  </si>
  <si>
    <t>Total 25 - 29</t>
  </si>
  <si>
    <t>Mujeres 30 - 34</t>
  </si>
  <si>
    <t xml:space="preserve">Total 30 - 34 </t>
  </si>
  <si>
    <t>Mujeres 34 - 39</t>
  </si>
  <si>
    <t>Total 35 - 39</t>
  </si>
  <si>
    <t>Mujeres 40 - 44</t>
  </si>
  <si>
    <t>Total 40 - 44</t>
  </si>
  <si>
    <t>Mujeres 45 - 49</t>
  </si>
  <si>
    <t xml:space="preserve">Total 45 - 49 </t>
  </si>
  <si>
    <t>Mujeres 50 - 54</t>
  </si>
  <si>
    <t>Total 50 - 54</t>
  </si>
  <si>
    <t>Mujeres 55 - 59</t>
  </si>
  <si>
    <t>Total 55 - 59</t>
  </si>
  <si>
    <t>Mujeres 60 - 65</t>
  </si>
  <si>
    <t>Total 60 - 65</t>
  </si>
  <si>
    <t>ACCIONES PROGRAMADAS</t>
  </si>
  <si>
    <t>Acción formativa</t>
  </si>
  <si>
    <t xml:space="preserve">Entidad </t>
  </si>
  <si>
    <t>Duración</t>
  </si>
  <si>
    <t>Formación Teórica</t>
  </si>
  <si>
    <t>Formación Práctica</t>
  </si>
  <si>
    <t>Práctica laboral</t>
  </si>
  <si>
    <t>Nº de Beneficiarios</t>
  </si>
  <si>
    <t>Horas Becadas</t>
  </si>
  <si>
    <t>Horas no becadas</t>
  </si>
  <si>
    <t>No información</t>
  </si>
  <si>
    <t>Acción Formativa</t>
  </si>
  <si>
    <t>Nº de Beneficiarios de la acción</t>
  </si>
  <si>
    <t>Inserción Bruta</t>
  </si>
  <si>
    <t>Inserción Neta</t>
  </si>
  <si>
    <t>Hombres</t>
  </si>
  <si>
    <t>Hombres 16 - 19</t>
  </si>
  <si>
    <t xml:space="preserve">Hombres 20 - 24 </t>
  </si>
  <si>
    <t xml:space="preserve">Hombres 25 - 29 </t>
  </si>
  <si>
    <t>Hombres 30 - 34</t>
  </si>
  <si>
    <t>Hombres 34 - 39</t>
  </si>
  <si>
    <t>Hombres 40 - 44</t>
  </si>
  <si>
    <t>Hombres 45 - 49</t>
  </si>
  <si>
    <t>Hombres 50 - 54</t>
  </si>
  <si>
    <t>Hombres 55 - 59</t>
  </si>
  <si>
    <t>Hombres 60 - 65</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</si>
  <si>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</si>
  <si>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</si>
  <si>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Curso preparatorio Escala Basica de Subfociales</t>
  </si>
  <si>
    <t>Curso preparatorio LOE Grado Superior</t>
  </si>
  <si>
    <t>Curso preparatorio  a la ESO</t>
  </si>
  <si>
    <t>Curso preparatorio Guardia Civil</t>
  </si>
  <si>
    <t>Curso PPE Fábrica de albañilerías</t>
  </si>
  <si>
    <t>Curso Operaciones Basicas de Cocina</t>
  </si>
  <si>
    <t>Curso de socorrista acuático</t>
  </si>
  <si>
    <t>Curso de inglés</t>
  </si>
  <si>
    <t>Acceso a Tropa Permanente</t>
  </si>
  <si>
    <t>Título de Técnico Militar</t>
  </si>
  <si>
    <t>JULIO / 2013</t>
  </si>
  <si>
    <t>JULIO / 201</t>
  </si>
  <si>
    <t>JULIO /2013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</si>
</sst>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0">
    <font>
      <sz val="11"/>
      <color theme="1"/>
      <name val="Calibri"/>
      <family val="2"/>
    </font>
    <font>
      <sz val="11"/>
      <color indexed="8"/>
      <name val="Calibri"/>
      <family val="2"/>
    </font>
    <font>
      <sz val="10"/>
      <name val="Arial"/>
      <family val="2"/>
    </font>
    <font>
      <b/>
      <sz val="10"/>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sz val="9"/>
      <color indexed="8"/>
      <name val="Arial"/>
      <family val="2"/>
    </font>
    <font>
      <sz val="14"/>
      <color indexed="8"/>
      <name val="Calibri"/>
      <family val="2"/>
    </font>
    <font>
      <sz val="14"/>
      <color indexed="8"/>
      <name val="Arial"/>
      <family val="2"/>
    </font>
    <font>
      <b/>
      <sz val="14"/>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ahoma"/>
      <family val="0"/>
    </font>
    <font>
      <sz val="9"/>
      <color indexed="8"/>
      <name val="Candara"/>
      <family val="0"/>
    </font>
    <font>
      <b/>
      <sz val="9"/>
      <color indexed="8"/>
      <name val="Candara"/>
      <family val="0"/>
    </font>
    <font>
      <sz val="9"/>
      <color indexed="8"/>
      <name val="Franklin Gothic Book"/>
      <family val="0"/>
    </font>
    <font>
      <sz val="8"/>
      <color indexed="8"/>
      <name val="Franklin Gothic Book"/>
      <family val="0"/>
    </font>
    <font>
      <b/>
      <sz val="9"/>
      <color indexed="8"/>
      <name val="Franklin Gothic Book"/>
      <family val="0"/>
    </font>
    <font>
      <sz val="8.25"/>
      <color indexed="8"/>
      <name val="Franklin Gothic Book"/>
      <family val="0"/>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1"/>
      <name val="Arial"/>
      <family val="2"/>
    </font>
    <font>
      <b/>
      <sz val="12"/>
      <color theme="1"/>
      <name val="Arial"/>
      <family val="2"/>
    </font>
    <font>
      <b/>
      <sz val="11"/>
      <color theme="1"/>
      <name val="Arial"/>
      <family val="2"/>
    </font>
    <font>
      <sz val="9"/>
      <color theme="1"/>
      <name val="Arial"/>
      <family val="2"/>
    </font>
    <font>
      <sz val="14"/>
      <color theme="1"/>
      <name val="Calibri"/>
      <family val="2"/>
    </font>
    <font>
      <sz val="14"/>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9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style="medium"/>
    </border>
    <border>
      <left style="thin"/>
      <right style="thin"/>
      <top style="thin"/>
      <bottom/>
    </border>
    <border>
      <left/>
      <right style="thin"/>
      <top style="thin"/>
      <bottom style="thin"/>
    </border>
    <border>
      <left style="thin"/>
      <right style="thin"/>
      <top/>
      <bottom style="thin"/>
    </border>
    <border>
      <left/>
      <right style="thin"/>
      <top style="thin"/>
      <bottom/>
    </border>
    <border>
      <left/>
      <right style="thin"/>
      <top/>
      <bottom style="thin"/>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59">
    <xf numFmtId="0" fontId="0" fillId="0" borderId="0" xfId="0" applyFont="1" applyAlignment="1">
      <alignment/>
    </xf>
    <xf numFmtId="0" fontId="52" fillId="0" borderId="10" xfId="0" applyFont="1" applyBorder="1" applyAlignment="1">
      <alignment/>
    </xf>
    <xf numFmtId="0" fontId="53" fillId="0" borderId="0" xfId="0" applyFont="1" applyAlignment="1">
      <alignment/>
    </xf>
    <xf numFmtId="0" fontId="52" fillId="0" borderId="10" xfId="0" applyFont="1" applyBorder="1" applyAlignment="1">
      <alignment vertical="center" wrapText="1"/>
    </xf>
    <xf numFmtId="0" fontId="52" fillId="0" borderId="10" xfId="0" applyFont="1" applyBorder="1" applyAlignment="1">
      <alignment vertical="center"/>
    </xf>
    <xf numFmtId="0" fontId="52" fillId="0" borderId="10" xfId="0" applyFont="1" applyBorder="1" applyAlignment="1">
      <alignment/>
    </xf>
    <xf numFmtId="0" fontId="53" fillId="0" borderId="0" xfId="0" applyFont="1" applyAlignment="1">
      <alignment/>
    </xf>
    <xf numFmtId="0" fontId="52" fillId="0" borderId="10" xfId="0" applyFont="1" applyBorder="1" applyAlignment="1">
      <alignment horizontal="center" vertical="center" wrapText="1"/>
    </xf>
    <xf numFmtId="0" fontId="52" fillId="0" borderId="10" xfId="0" applyFont="1" applyBorder="1" applyAlignment="1">
      <alignment horizontal="center" vertical="center"/>
    </xf>
    <xf numFmtId="0" fontId="54" fillId="0" borderId="0" xfId="0" applyFont="1" applyAlignment="1">
      <alignment/>
    </xf>
    <xf numFmtId="0" fontId="53" fillId="0" borderId="0" xfId="0" applyFont="1" applyAlignment="1">
      <alignment horizontal="center" vertical="center"/>
    </xf>
    <xf numFmtId="0" fontId="54" fillId="0" borderId="10" xfId="0" applyFont="1" applyBorder="1" applyAlignment="1">
      <alignment/>
    </xf>
    <xf numFmtId="0" fontId="55" fillId="0" borderId="10" xfId="0" applyFont="1" applyBorder="1" applyAlignment="1">
      <alignment/>
    </xf>
    <xf numFmtId="0" fontId="3" fillId="33" borderId="10" xfId="51" applyNumberFormat="1" applyFont="1" applyFill="1" applyBorder="1" applyAlignment="1">
      <alignment horizontal="left" vertical="center" wrapText="1"/>
      <protection/>
    </xf>
    <xf numFmtId="0" fontId="53" fillId="0" borderId="0" xfId="0" applyFont="1" applyAlignment="1">
      <alignment/>
    </xf>
    <xf numFmtId="0" fontId="55" fillId="0" borderId="10" xfId="0" applyFont="1" applyBorder="1" applyAlignment="1">
      <alignment/>
    </xf>
    <xf numFmtId="0" fontId="54" fillId="0" borderId="0" xfId="0" applyFont="1" applyBorder="1" applyAlignment="1">
      <alignment/>
    </xf>
    <xf numFmtId="0" fontId="53" fillId="0" borderId="0" xfId="0" applyFont="1" applyAlignment="1">
      <alignment/>
    </xf>
    <xf numFmtId="0" fontId="53" fillId="0" borderId="0" xfId="0" applyFont="1" applyAlignment="1">
      <alignment vertical="center"/>
    </xf>
    <xf numFmtId="0" fontId="53" fillId="0" borderId="10" xfId="0" applyFont="1" applyBorder="1" applyAlignment="1">
      <alignment vertical="center" wrapText="1"/>
    </xf>
    <xf numFmtId="0" fontId="52" fillId="0" borderId="10" xfId="0" applyFont="1" applyBorder="1" applyAlignment="1">
      <alignment horizontal="justify" vertical="center" wrapText="1"/>
    </xf>
    <xf numFmtId="0" fontId="53" fillId="0" borderId="10" xfId="0" applyFont="1" applyBorder="1" applyAlignment="1">
      <alignment vertical="center"/>
    </xf>
    <xf numFmtId="0" fontId="54" fillId="0" borderId="0" xfId="0" applyFont="1" applyAlignment="1">
      <alignment/>
    </xf>
    <xf numFmtId="0" fontId="52" fillId="0" borderId="0" xfId="0" applyFont="1" applyAlignment="1">
      <alignment/>
    </xf>
    <xf numFmtId="0" fontId="55" fillId="0" borderId="10" xfId="0" applyFont="1" applyBorder="1" applyAlignment="1">
      <alignment/>
    </xf>
    <xf numFmtId="0" fontId="52" fillId="0" borderId="10" xfId="0" applyFont="1" applyBorder="1" applyAlignment="1">
      <alignment horizontal="center" wrapText="1"/>
    </xf>
    <xf numFmtId="0" fontId="53" fillId="0" borderId="10" xfId="0" applyFont="1" applyBorder="1" applyAlignment="1">
      <alignment/>
    </xf>
    <xf numFmtId="0" fontId="54" fillId="0" borderId="0" xfId="0" applyFont="1" applyAlignment="1">
      <alignment/>
    </xf>
    <xf numFmtId="0" fontId="56" fillId="0" borderId="11" xfId="0" applyFont="1" applyBorder="1" applyAlignment="1">
      <alignment horizontal="center" vertical="top" wrapText="1"/>
    </xf>
    <xf numFmtId="0" fontId="56" fillId="0" borderId="12" xfId="0" applyFont="1" applyBorder="1" applyAlignment="1">
      <alignment horizontal="center" vertical="top" wrapText="1"/>
    </xf>
    <xf numFmtId="10" fontId="53" fillId="0" borderId="0" xfId="0" applyNumberFormat="1" applyFont="1" applyAlignment="1">
      <alignment/>
    </xf>
    <xf numFmtId="10" fontId="53" fillId="0" borderId="10" xfId="0" applyNumberFormat="1" applyFont="1" applyBorder="1" applyAlignment="1">
      <alignment/>
    </xf>
    <xf numFmtId="3" fontId="53" fillId="0" borderId="10" xfId="0" applyNumberFormat="1" applyFont="1" applyBorder="1" applyAlignment="1">
      <alignment/>
    </xf>
    <xf numFmtId="3" fontId="54" fillId="0" borderId="10" xfId="0" applyNumberFormat="1" applyFont="1" applyBorder="1" applyAlignment="1">
      <alignment/>
    </xf>
    <xf numFmtId="10" fontId="54" fillId="0" borderId="10" xfId="0" applyNumberFormat="1" applyFont="1" applyBorder="1" applyAlignment="1">
      <alignment/>
    </xf>
    <xf numFmtId="0" fontId="52" fillId="0" borderId="13" xfId="0" applyFont="1" applyBorder="1" applyAlignment="1">
      <alignment/>
    </xf>
    <xf numFmtId="0" fontId="53" fillId="0" borderId="10" xfId="0" applyFont="1" applyBorder="1" applyAlignment="1">
      <alignment horizontal="right" vertical="center" wrapText="1"/>
    </xf>
    <xf numFmtId="0" fontId="53" fillId="0" borderId="10" xfId="0" applyFont="1" applyBorder="1" applyAlignment="1">
      <alignment horizontal="right" vertical="center"/>
    </xf>
    <xf numFmtId="0" fontId="53" fillId="0" borderId="14" xfId="0" applyFont="1" applyBorder="1" applyAlignment="1">
      <alignment horizontal="right" vertical="center"/>
    </xf>
    <xf numFmtId="3" fontId="53" fillId="0" borderId="10" xfId="0" applyNumberFormat="1" applyFont="1" applyBorder="1" applyAlignment="1">
      <alignment horizontal="right"/>
    </xf>
    <xf numFmtId="0" fontId="54" fillId="0" borderId="15" xfId="0" applyFont="1" applyBorder="1" applyAlignment="1">
      <alignment horizontal="right" vertical="center"/>
    </xf>
    <xf numFmtId="0" fontId="54" fillId="0" borderId="10" xfId="0" applyFont="1" applyBorder="1" applyAlignment="1">
      <alignment horizontal="right" vertical="center"/>
    </xf>
    <xf numFmtId="3" fontId="54" fillId="0" borderId="10" xfId="0" applyNumberFormat="1" applyFont="1" applyBorder="1" applyAlignment="1">
      <alignment horizontal="right"/>
    </xf>
    <xf numFmtId="0" fontId="0" fillId="34" borderId="0" xfId="0" applyFill="1" applyAlignment="1">
      <alignment/>
    </xf>
    <xf numFmtId="0" fontId="57" fillId="34" borderId="0" xfId="0" applyFont="1" applyFill="1" applyAlignment="1">
      <alignment vertical="center"/>
    </xf>
    <xf numFmtId="0" fontId="58" fillId="0" borderId="0" xfId="0" applyFont="1" applyAlignment="1">
      <alignment horizontal="center" vertical="center" wrapText="1"/>
    </xf>
    <xf numFmtId="0" fontId="57" fillId="0" borderId="0" xfId="0" applyFont="1" applyAlignment="1">
      <alignment vertical="center"/>
    </xf>
    <xf numFmtId="0" fontId="59" fillId="0" borderId="0" xfId="0" applyFont="1" applyAlignment="1">
      <alignment/>
    </xf>
    <xf numFmtId="0" fontId="58" fillId="0" borderId="0" xfId="0" applyFont="1" applyAlignment="1">
      <alignment/>
    </xf>
    <xf numFmtId="0" fontId="52" fillId="0" borderId="10" xfId="0" applyFont="1" applyBorder="1" applyAlignment="1">
      <alignment horizontal="center"/>
    </xf>
    <xf numFmtId="49" fontId="52" fillId="0" borderId="10" xfId="0" applyNumberFormat="1" applyFont="1" applyBorder="1" applyAlignment="1">
      <alignment horizontal="center"/>
    </xf>
    <xf numFmtId="0" fontId="52" fillId="0" borderId="13" xfId="0" applyFont="1" applyBorder="1" applyAlignment="1">
      <alignment horizontal="center" vertical="center"/>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2" fillId="0" borderId="14" xfId="0" applyFont="1" applyBorder="1" applyAlignment="1">
      <alignment horizontal="center" vertical="center"/>
    </xf>
    <xf numFmtId="0" fontId="52" fillId="0" borderId="10" xfId="0" applyFont="1" applyBorder="1" applyAlignment="1">
      <alignment horizontal="center" vertical="center" wrapText="1"/>
    </xf>
    <xf numFmtId="0" fontId="52" fillId="0" borderId="10" xfId="0" applyFont="1" applyBorder="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9"/>
          <c:w val="0.994"/>
          <c:h val="0.90925"/>
        </c:manualLayout>
      </c:layout>
      <c:barChart>
        <c:barDir val="col"/>
        <c:grouping val="stacked"/>
        <c:varyColors val="0"/>
        <c:ser>
          <c:idx val="0"/>
          <c:order val="0"/>
          <c:tx>
            <c:strRef>
              <c:f>'Contratadas Sexo-Edad'!$B$8</c:f>
              <c:strCache>
                <c:ptCount val="1"/>
                <c:pt idx="0">
                  <c:v>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'Contratadas Sexo-Edad'!$A$9:$A$18</c:f>
              <c:strCache/>
            </c:strRef>
          </c:cat>
          <c:val>
            <c:numRef>
              <c:f>'Contratadas Sexo-Edad'!$B$9:$B$18</c:f>
              <c:numCache/>
            </c:numRef>
          </c:val>
        </c:ser>
        <c:ser>
          <c:idx val="1"/>
          <c:order val="1"/>
          <c:tx>
            <c:strRef>
              <c:f>'Contratadas Sexo-Edad'!$D$8</c:f>
              <c:strCache>
                <c:ptCount val="1"/>
                <c:pt idx="0">
                  <c:v>Mujeres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'Contratadas Sexo-Edad'!$A$9:$A$18</c:f>
              <c:strCache/>
            </c:strRef>
          </c:cat>
          <c:val>
            <c:numRef>
              <c:f>'Contratadas Sexo-Edad'!$D$9:$D$18</c:f>
              <c:numCache/>
            </c:numRef>
          </c:val>
        </c:ser>
        <c:overlap val="100"/>
        <c:gapWidth val="50"/>
        <c:axId val="14014145"/>
        <c:axId val="59018442"/>
      </c:barChart>
      <c:catAx>
        <c:axId val="1401414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9018442"/>
        <c:crosses val="autoZero"/>
        <c:auto val="1"/>
        <c:lblOffset val="100"/>
        <c:tickLblSkip val="1"/>
        <c:noMultiLvlLbl val="0"/>
      </c:catAx>
      <c:valAx>
        <c:axId val="59018442"/>
        <c:scaling>
          <c:orientation val="minMax"/>
          <c:max val="12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014145"/>
        <c:crossesAt val="1"/>
        <c:crossBetween val="between"/>
        <c:dispUnits/>
        <c:majorUnit val="100"/>
      </c:valAx>
      <c:spPr>
        <a:solidFill>
          <a:srgbClr val="FFFFFF"/>
        </a:solidFill>
        <a:ln w="3175">
          <a:noFill/>
        </a:ln>
      </c:spPr>
    </c:plotArea>
    <c:legend>
      <c:legendPos val="t"/>
      <c:layout>
        <c:manualLayout>
          <c:xMode val="edge"/>
          <c:yMode val="edge"/>
          <c:x val="0.01075"/>
          <c:y val="0.012"/>
          <c:w val="0.96625"/>
          <c:h val="0.079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3275"/>
          <c:w val="0.84475"/>
          <c:h val="0.9785"/>
        </c:manualLayout>
      </c:layout>
      <c:barChart>
        <c:barDir val="bar"/>
        <c:grouping val="stacked"/>
        <c:varyColors val="0"/>
        <c:ser>
          <c:idx val="0"/>
          <c:order val="0"/>
          <c:tx>
            <c:strRef>
              <c:f>'Contratadas Sexo-Edad'!$B$8</c:f>
              <c:strCache>
                <c:ptCount val="1"/>
                <c:pt idx="0">
                  <c:v>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'Contratadas Sexo-Edad'!$A$9:$A$18</c:f>
              <c:strCache/>
            </c:strRef>
          </c:cat>
          <c:val>
            <c:numRef>
              <c:f>'Contratadas Sexo-Edad'!$B$9:$B$18</c:f>
              <c:numCache/>
            </c:numRef>
          </c:val>
        </c:ser>
        <c:ser>
          <c:idx val="1"/>
          <c:order val="1"/>
          <c:tx>
            <c:strRef>
              <c:f>'Contratadas Sexo-Edad'!$D$8</c:f>
              <c:strCache>
                <c:ptCount val="1"/>
                <c:pt idx="0">
                  <c:v>Mujeres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'Contratadas Sexo-Edad'!$A$9:$A$18</c:f>
              <c:strCache/>
            </c:strRef>
          </c:cat>
          <c:val>
            <c:numRef>
              <c:f>'Contratadas Sexo-Edad'!$D$9:$D$18</c:f>
              <c:numCache/>
            </c:numRef>
          </c:val>
        </c:ser>
        <c:overlap val="100"/>
        <c:gapWidth val="50"/>
        <c:axId val="61403931"/>
        <c:axId val="15764468"/>
      </c:barChart>
      <c:catAx>
        <c:axId val="6140393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5764468"/>
        <c:crosses val="autoZero"/>
        <c:auto val="1"/>
        <c:lblOffset val="100"/>
        <c:tickLblSkip val="1"/>
        <c:noMultiLvlLbl val="0"/>
      </c:catAx>
      <c:valAx>
        <c:axId val="15764468"/>
        <c:scaling>
          <c:orientation val="minMax"/>
          <c:max val="12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1403931"/>
        <c:crossesAt val="1"/>
        <c:crossBetween val="between"/>
        <c:dispUnits/>
        <c:majorUnit val="100"/>
      </c:valAx>
      <c:spPr>
        <a:solidFill>
          <a:srgbClr val="FFFFFF"/>
        </a:solidFill>
        <a:ln w="3175">
          <a:noFill/>
        </a:ln>
      </c:spPr>
    </c:plotArea>
    <c:legend>
      <c:legendPos val="r"/>
      <c:layout>
        <c:manualLayout>
          <c:xMode val="edge"/>
          <c:yMode val="edge"/>
          <c:x val="0.8825"/>
          <c:y val="0.41425"/>
          <c:w val="0.1085"/>
          <c:h val="0.155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0025"/>
          <c:y val="0.0225"/>
          <c:w val="0.6395"/>
          <c:h val="0.97"/>
        </c:manualLayout>
      </c:layout>
      <c:pie3DChart>
        <c:varyColors val="1"/>
        <c:ser>
          <c:idx val="0"/>
          <c:order val="0"/>
          <c:tx>
            <c:strRef>
              <c:f>'Contratos Nivel de Compromiso'!$C$5</c:f>
              <c:strCache>
                <c:ptCount val="1"/>
                <c:pt idx="0">
                  <c:v>Nº de Personas Contratadas</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Lbls>
            <c:dLbl>
              <c:idx val="5"/>
              <c:tx>
                <c:rich>
                  <a:bodyPr vert="horz" rot="0" anchor="ctr"/>
                  <a:lstStyle/>
                  <a:p>
                    <a:pPr algn="ctr">
                      <a:defRPr/>
                    </a:pPr>
                    <a:r>
                      <a:rPr lang="en-US" cap="none" sz="900" b="1" i="0" u="none" baseline="0">
                        <a:solidFill>
                          <a:srgbClr val="000000"/>
                        </a:solidFill>
                      </a:rPr>
                      <a:t>0,4%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0"/>
            <c:showBubbleSize val="0"/>
            <c:showCatName val="0"/>
            <c:showSerName val="0"/>
            <c:showLeaderLines val="1"/>
            <c:showPercent val="1"/>
          </c:dLbls>
          <c:cat>
            <c:strRef>
              <c:f>'Contratos Nivel de Compromiso'!$A$6:$A$12</c:f>
              <c:strCache/>
            </c:strRef>
          </c:cat>
          <c:val>
            <c:numRef>
              <c:f>'Contratos Nivel de Compromiso'!$C$6:$C$12</c:f>
              <c:numCache/>
            </c:numRef>
          </c:val>
        </c:ser>
      </c:pie3DChart>
      <c:spPr>
        <a:noFill/>
        <a:ln>
          <a:noFill/>
        </a:ln>
      </c:spPr>
    </c:plotArea>
    <c:legend>
      <c:legendPos val="r"/>
      <c:layout>
        <c:manualLayout>
          <c:xMode val="edge"/>
          <c:yMode val="edge"/>
          <c:x val="0.66025"/>
          <c:y val="0.03225"/>
          <c:w val="0.329"/>
          <c:h val="0.92825"/>
        </c:manualLayout>
      </c:layout>
      <c:overlay val="0"/>
      <c:spPr>
        <a:noFill/>
        <a:ln w="3175">
          <a:noFill/>
        </a:ln>
      </c:spPr>
      <c:txPr>
        <a:bodyPr vert="horz" rot="0"/>
        <a:lstStyle/>
        <a:p>
          <a:pPr>
            <a:defRPr lang="en-US" cap="none" sz="90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1635"/>
          <c:w val="0.96325"/>
          <c:h val="0.80825"/>
        </c:manualLayout>
      </c:layout>
      <c:lineChart>
        <c:grouping val="standard"/>
        <c:varyColors val="0"/>
        <c:ser>
          <c:idx val="0"/>
          <c:order val="0"/>
          <c:tx>
            <c:strRef>
              <c:f>'Contratos Edad-Sexo'!$A$7</c:f>
              <c:strCache>
                <c:ptCount val="1"/>
                <c:pt idx="0">
                  <c:v>Militares de Carrera (oficiales y Suboficiales)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Edad-Sexo'!$D$7,'Contratos Edad-Sexo'!$G$7,'Contratos Edad-Sexo'!$J$7,'Contratos Edad-Sexo'!$M$7,'Contratos Edad-Sexo'!$P$7,'Contratos Edad-Sexo'!$S$7,'Contratos Edad-Sexo'!$V$7,'Contratos Edad-Sexo'!$Y$7,'Contratos Edad-Sexo'!$AB$7,'Contratos Edad-Sexo'!$AE$7)</c:f>
              <c:numCache/>
            </c:numRef>
          </c:val>
          <c:smooth val="0"/>
        </c:ser>
        <c:ser>
          <c:idx val="1"/>
          <c:order val="1"/>
          <c:tx>
            <c:strRef>
              <c:f>'Contratos Edad-Sexo'!$A$8</c:f>
              <c:strCache>
                <c:ptCount val="1"/>
                <c:pt idx="0">
                  <c:v>Militares de Complemento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Edad-Sexo'!$D$8,'Contratos Edad-Sexo'!$G$8,'Contratos Edad-Sexo'!$J$8,'Contratos Edad-Sexo'!$M$8,'Contratos Edad-Sexo'!$P$8,'Contratos Edad-Sexo'!$S$8,'Contratos Edad-Sexo'!$V$8,'Contratos Edad-Sexo'!$Y$8,'Contratos Edad-Sexo'!$AB$8,'Contratos Edad-Sexo'!$AE$8)</c:f>
              <c:numCache/>
            </c:numRef>
          </c:val>
          <c:smooth val="0"/>
        </c:ser>
        <c:ser>
          <c:idx val="2"/>
          <c:order val="2"/>
          <c:tx>
            <c:strRef>
              <c:f>'Contratos Edad-Sexo'!$A$9</c:f>
              <c:strCache>
                <c:ptCount val="1"/>
                <c:pt idx="0">
                  <c:v>MTM Compromiso Temporal</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Edad-Sexo'!$D$9,'Contratos Edad-Sexo'!$G$9,'Contratos Edad-Sexo'!$J$9,'Contratos Edad-Sexo'!$M$9,'Contratos Edad-Sexo'!$P$9,'Contratos Edad-Sexo'!$S$9,'Contratos Edad-Sexo'!$V$9,'Contratos Edad-Sexo'!$Y$9,'Contratos Edad-Sexo'!$AB$9,'Contratos Edad-Sexo'!$AE$9)</c:f>
              <c:numCache/>
            </c:numRef>
          </c:val>
          <c:smooth val="0"/>
        </c:ser>
        <c:ser>
          <c:idx val="3"/>
          <c:order val="3"/>
          <c:tx>
            <c:strRef>
              <c:f>'Contratos Edad-Sexo'!$A$10</c:f>
              <c:strCache>
                <c:ptCount val="1"/>
                <c:pt idx="0">
                  <c:v>MTM Larga Duración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Edad-Sexo'!$D$10,'Contratos Edad-Sexo'!$G$10,'Contratos Edad-Sexo'!$J$10,'Contratos Edad-Sexo'!$M$10,'Contratos Edad-Sexo'!$P$10,'Contratos Edad-Sexo'!$S$10,'Contratos Edad-Sexo'!$V$10,'Contratos Edad-Sexo'!$Y$10,'Contratos Edad-Sexo'!$AB$10,'Contratos Edad-Sexo'!$AE$10)</c:f>
              <c:numCache/>
            </c:numRef>
          </c:val>
          <c:smooth val="0"/>
        </c:ser>
        <c:ser>
          <c:idx val="4"/>
          <c:order val="4"/>
          <c:tx>
            <c:strRef>
              <c:f>'Contratos Edad-Sexo'!$A$11</c:f>
              <c:strCache>
                <c:ptCount val="1"/>
                <c:pt idx="0">
                  <c:v>MTM Permanente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Edad-Sexo'!$D$11,'Contratos Edad-Sexo'!$G$11,'Contratos Edad-Sexo'!$J$11,'Contratos Edad-Sexo'!$M$11,'Contratos Edad-Sexo'!$P$11,'Contratos Edad-Sexo'!$S$11,'Contratos Edad-Sexo'!$V$11,'Contratos Edad-Sexo'!$Y$11,'Contratos Edad-Sexo'!$AB$11,'Contratos Edad-Sexo'!$AE$11)</c:f>
              <c:numCache/>
            </c:numRef>
          </c:val>
          <c:smooth val="0"/>
        </c:ser>
        <c:ser>
          <c:idx val="5"/>
          <c:order val="5"/>
          <c:tx>
            <c:strRef>
              <c:f>'Contratos Edad-Sexo'!$A$12</c:f>
              <c:strCache>
                <c:ptCount val="1"/>
                <c:pt idx="0">
                  <c:v>Personal Civil Funcionario</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Edad-Sexo'!$D$12,'Contratos Edad-Sexo'!$G$12,'Contratos Edad-Sexo'!$J$12,'Contratos Edad-Sexo'!$M$12,'Contratos Edad-Sexo'!$P$12,'Contratos Edad-Sexo'!$S$12,'Contratos Edad-Sexo'!$V$12,'Contratos Edad-Sexo'!$Y$12,'Contratos Edad-Sexo'!$AB$12,'Contratos Edad-Sexo'!$AE$12)</c:f>
              <c:numCache/>
            </c:numRef>
          </c:val>
          <c:smooth val="0"/>
        </c:ser>
        <c:ser>
          <c:idx val="6"/>
          <c:order val="6"/>
          <c:tx>
            <c:strRef>
              <c:f>'Contratos Edad-Sexo'!$A$13</c:f>
              <c:strCache>
                <c:ptCount val="1"/>
                <c:pt idx="0">
                  <c:v>Personal Civil Laboral</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Edad-Sexo'!$D$13,'Contratos Edad-Sexo'!$G$13,'Contratos Edad-Sexo'!$J$13,'Contratos Edad-Sexo'!$M$13,'Contratos Edad-Sexo'!$P$13,'Contratos Edad-Sexo'!$S$13,'Contratos Edad-Sexo'!$V$13,'Contratos Edad-Sexo'!$Y$13,'Contratos Edad-Sexo'!$AB$13,'Contratos Edad-Sexo'!$AE$13)</c:f>
              <c:numCache/>
            </c:numRef>
          </c:val>
          <c:smooth val="0"/>
        </c:ser>
        <c:marker val="1"/>
        <c:axId val="7662485"/>
        <c:axId val="1853502"/>
      </c:lineChart>
      <c:catAx>
        <c:axId val="766248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853502"/>
        <c:crosses val="autoZero"/>
        <c:auto val="1"/>
        <c:lblOffset val="100"/>
        <c:tickLblSkip val="1"/>
        <c:noMultiLvlLbl val="0"/>
      </c:catAx>
      <c:valAx>
        <c:axId val="1853502"/>
        <c:scaling>
          <c:orientation val="minMax"/>
          <c:max val="7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7662485"/>
        <c:crossesAt val="1"/>
        <c:crossBetween val="between"/>
        <c:dispUnits/>
        <c:majorUnit val="100"/>
      </c:valAx>
      <c:spPr>
        <a:solidFill>
          <a:srgbClr val="FFFFFF"/>
        </a:solidFill>
        <a:ln w="3175">
          <a:noFill/>
        </a:ln>
      </c:spPr>
    </c:plotArea>
    <c:legend>
      <c:legendPos val="t"/>
      <c:layout>
        <c:manualLayout>
          <c:xMode val="edge"/>
          <c:yMode val="edge"/>
          <c:x val="0"/>
          <c:y val="0.00825"/>
          <c:w val="0.9895"/>
          <c:h val="0.139"/>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22</xdr:row>
      <xdr:rowOff>57150</xdr:rowOff>
    </xdr:from>
    <xdr:to>
      <xdr:col>7</xdr:col>
      <xdr:colOff>428625</xdr:colOff>
      <xdr:row>37</xdr:row>
      <xdr:rowOff>114300</xdr:rowOff>
    </xdr:to>
    <xdr:graphicFrame>
      <xdr:nvGraphicFramePr>
        <xdr:cNvPr id="1" name="1 Gráfico"/>
        <xdr:cNvGraphicFramePr/>
      </xdr:nvGraphicFramePr>
      <xdr:xfrm>
        <a:off x="704850" y="4191000"/>
        <a:ext cx="5438775" cy="2914650"/>
      </xdr:xfrm>
      <a:graphic>
        <a:graphicData uri="http://schemas.openxmlformats.org/drawingml/2006/chart">
          <c:chart xmlns:c="http://schemas.openxmlformats.org/drawingml/2006/chart" r:id="rId1"/>
        </a:graphicData>
      </a:graphic>
    </xdr:graphicFrame>
    <xdr:clientData/>
  </xdr:twoCellAnchor>
  <xdr:twoCellAnchor>
    <xdr:from>
      <xdr:col>0</xdr:col>
      <xdr:colOff>742950</xdr:colOff>
      <xdr:row>41</xdr:row>
      <xdr:rowOff>0</xdr:rowOff>
    </xdr:from>
    <xdr:to>
      <xdr:col>7</xdr:col>
      <xdr:colOff>466725</xdr:colOff>
      <xdr:row>56</xdr:row>
      <xdr:rowOff>57150</xdr:rowOff>
    </xdr:to>
    <xdr:graphicFrame>
      <xdr:nvGraphicFramePr>
        <xdr:cNvPr id="2" name="1 Gráfico"/>
        <xdr:cNvGraphicFramePr/>
      </xdr:nvGraphicFramePr>
      <xdr:xfrm>
        <a:off x="742950" y="7753350"/>
        <a:ext cx="5438775" cy="2914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15</xdr:row>
      <xdr:rowOff>142875</xdr:rowOff>
    </xdr:from>
    <xdr:to>
      <xdr:col>3</xdr:col>
      <xdr:colOff>104775</xdr:colOff>
      <xdr:row>32</xdr:row>
      <xdr:rowOff>133350</xdr:rowOff>
    </xdr:to>
    <xdr:graphicFrame>
      <xdr:nvGraphicFramePr>
        <xdr:cNvPr id="1" name="1 Gráfico"/>
        <xdr:cNvGraphicFramePr/>
      </xdr:nvGraphicFramePr>
      <xdr:xfrm>
        <a:off x="619125" y="3238500"/>
        <a:ext cx="4572000" cy="3190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16</xdr:row>
      <xdr:rowOff>104775</xdr:rowOff>
    </xdr:from>
    <xdr:to>
      <xdr:col>10</xdr:col>
      <xdr:colOff>123825</xdr:colOff>
      <xdr:row>38</xdr:row>
      <xdr:rowOff>0</xdr:rowOff>
    </xdr:to>
    <xdr:graphicFrame>
      <xdr:nvGraphicFramePr>
        <xdr:cNvPr id="1" name="1 Gráfico"/>
        <xdr:cNvGraphicFramePr/>
      </xdr:nvGraphicFramePr>
      <xdr:xfrm>
        <a:off x="923925" y="3038475"/>
        <a:ext cx="9163050"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2" max="2" width="101.421875" style="0" customWidth="1"/>
  </cols>
  <sheetData>
    <row r="1" spans="1:33" ht="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row>
    <row r="2" spans="1:33" ht="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row>
    <row r="3" spans="1:33" ht="1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s="46" customFormat="1" ht="162">
      <c r="A4" s="44"/>
      <c r="B4" s="45" t="s">
        <v>86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ht="54">
      <c r="A5" s="43"/>
      <c r="B5" s="45" t="s">
        <v>87</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row>
    <row r="6" spans="1:33" ht="1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1:33" ht="15">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1:33" ht="1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row>
    <row r="9" spans="1:33" ht="15">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row>
    <row r="10" spans="1:33" ht="15">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row>
    <row r="11" spans="1:33" ht="15">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row>
    <row r="12" spans="1:33" ht="15">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33" ht="15">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row>
    <row r="14" spans="1:33" ht="15">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33" ht="1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row>
    <row r="16" spans="1:33" ht="1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ht="15">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1:33" ht="15">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1:33" ht="15">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row>
    <row r="20" spans="1:33" ht="15">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row>
    <row r="21" spans="1:33" ht="1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row>
    <row r="22" spans="1:33" ht="1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row>
    <row r="23" spans="1:33" ht="1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1:33" ht="1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row>
    <row r="25" spans="1:33" ht="1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row>
    <row r="26" spans="1:33" ht="1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row>
    <row r="27" spans="1:33" ht="1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row>
    <row r="28" spans="1:33" ht="1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row>
    <row r="29" spans="1:33" ht="1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row>
    <row r="30" spans="1:33" ht="1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row>
    <row r="31" spans="1:33" ht="1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1:33" ht="1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1:33" ht="1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spans="1:33" ht="1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row>
    <row r="35" spans="1:33" ht="1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row>
    <row r="36" spans="1:33" ht="15">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1:33" ht="15">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3" ht="15">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33" ht="15">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33" ht="1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33" ht="1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3" ht="1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1:33" ht="1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33" ht="1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3" ht="1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row>
    <row r="46" spans="1:33" ht="1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row>
    <row r="47" spans="1:33" ht="1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row>
    <row r="48" spans="1:33" ht="1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row>
    <row r="49" spans="1:33" ht="1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row>
    <row r="50" spans="1:33" ht="1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row>
    <row r="51" spans="1:33" ht="1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row>
    <row r="52" spans="1:33" ht="1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row>
    <row r="53" spans="1:33" ht="1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row>
    <row r="54" spans="1:33" ht="1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row>
    <row r="55" spans="1:33" ht="1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row>
    <row r="56" spans="1:33" ht="1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row>
    <row r="57" spans="1:33" ht="1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row>
    <row r="58" spans="1:33" ht="1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row>
    <row r="59" spans="1:33" ht="1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row>
    <row r="60" spans="1:33" ht="1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row>
    <row r="61" spans="1:33" ht="1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row>
    <row r="62" spans="1:33" ht="1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row>
    <row r="63" spans="1:33" ht="1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row>
    <row r="64" spans="1:33" ht="1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row>
    <row r="65" spans="1:33" ht="1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row>
    <row r="66" spans="1:33" ht="1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row>
    <row r="67" spans="1:33" ht="1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row>
    <row r="68" spans="1:33" ht="1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row>
    <row r="69" spans="1:33" ht="1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row>
    <row r="70" spans="1:33" ht="1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row>
    <row r="71" spans="1:33" ht="1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row>
    <row r="72" spans="1:33" ht="1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row>
    <row r="73" spans="1:33" ht="1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row>
    <row r="74" spans="1:33" ht="1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row>
    <row r="75" spans="1:33" ht="1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row>
    <row r="76" spans="1:33" ht="1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row>
    <row r="77" spans="1:33" ht="1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row>
    <row r="78" spans="1:33" ht="1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row>
    <row r="79" spans="1:33" ht="1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row>
    <row r="80" spans="1:33" ht="1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row>
    <row r="81" spans="1:33" ht="1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row>
    <row r="82" spans="1:33" ht="1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row>
    <row r="83" spans="1:33" ht="1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row>
    <row r="84" spans="1:33" ht="1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row>
    <row r="85" spans="1:33" ht="1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row>
    <row r="86" spans="1:33" ht="1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row>
    <row r="87" spans="1:33" ht="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row>
    <row r="88" spans="1:33" ht="1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row>
    <row r="89" spans="1:33" ht="1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row>
    <row r="90" spans="1:33" ht="1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row>
    <row r="91" spans="1:33" ht="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row>
    <row r="92" spans="1:33" ht="1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row>
    <row r="93" spans="1:33" ht="1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row>
    <row r="94" spans="1:33" ht="1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row>
    <row r="95" spans="1:33" ht="1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row>
    <row r="96" spans="1:33" ht="1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row>
    <row r="97" spans="1:33" ht="1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row>
    <row r="98" spans="1:33" ht="1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row>
    <row r="99" spans="1:33" ht="1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row>
    <row r="100" spans="1:33" ht="1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row>
    <row r="101" spans="1:33" ht="1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row>
    <row r="102" spans="1:33" ht="1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row>
    <row r="103" spans="1:33" ht="1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row>
    <row r="104" spans="1:33" ht="1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row>
    <row r="105" spans="1:33" ht="1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row>
    <row r="106" spans="1:33" ht="1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row>
    <row r="107" spans="1:33" ht="1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row>
    <row r="108" spans="1:33" ht="1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row>
    <row r="109" spans="1:33" ht="1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row>
    <row r="110" spans="1:33" ht="1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row>
    <row r="111" spans="1:33" ht="1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row>
    <row r="112" spans="1:33" ht="1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row>
    <row r="113" spans="1:33" ht="1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row>
    <row r="114" spans="1:33" ht="1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row>
    <row r="115" spans="1:33" ht="1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row>
    <row r="116" spans="1:33" ht="1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row>
    <row r="117" spans="1:33" ht="1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row>
    <row r="118" spans="1:33" ht="1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
    </sheetView>
  </sheetViews>
  <sheetFormatPr defaultColWidth="11.421875" defaultRowHeight="15"/>
  <cols>
    <col min="1" max="2" width="11.421875" style="2" customWidth="1"/>
    <col min="3" max="3" width="14.28125" style="2" customWidth="1"/>
    <col min="4" max="4" width="11.421875" style="2" customWidth="1"/>
    <col min="5" max="5" width="14.28125" style="2" customWidth="1"/>
    <col min="6" max="16384" width="11.421875" style="2" customWidth="1"/>
  </cols>
  <sheetData>
    <row r="1" ht="15.75">
      <c r="A1" s="9" t="s">
        <v>18</v>
      </c>
    </row>
    <row r="5" spans="1:6" ht="12.75">
      <c r="A5" s="50" t="s">
        <v>99</v>
      </c>
      <c r="B5" s="50"/>
      <c r="C5" s="50"/>
      <c r="D5" s="50"/>
      <c r="E5" s="50"/>
      <c r="F5" s="50"/>
    </row>
    <row r="6" spans="1:6" ht="12.75">
      <c r="A6" s="49" t="s">
        <v>17</v>
      </c>
      <c r="B6" s="49"/>
      <c r="C6" s="49"/>
      <c r="D6" s="49"/>
      <c r="E6" s="49"/>
      <c r="F6" s="49"/>
    </row>
    <row r="7" spans="1:6" ht="12.75">
      <c r="A7" s="5"/>
      <c r="B7" s="49" t="s">
        <v>15</v>
      </c>
      <c r="C7" s="49"/>
      <c r="D7" s="49" t="s">
        <v>16</v>
      </c>
      <c r="E7" s="49"/>
      <c r="F7" s="51" t="s">
        <v>14</v>
      </c>
    </row>
    <row r="8" spans="1:6" s="10" customFormat="1" ht="38.25">
      <c r="A8" s="8"/>
      <c r="B8" s="8" t="s">
        <v>75</v>
      </c>
      <c r="C8" s="7" t="s">
        <v>0</v>
      </c>
      <c r="D8" s="8" t="s">
        <v>1</v>
      </c>
      <c r="E8" s="7" t="s">
        <v>2</v>
      </c>
      <c r="F8" s="52"/>
    </row>
    <row r="9" spans="1:6" ht="12.75">
      <c r="A9" s="1" t="s">
        <v>4</v>
      </c>
      <c r="B9" s="32">
        <v>5</v>
      </c>
      <c r="C9" s="31">
        <f>B9/$F$19</f>
        <v>0.0013010668748373666</v>
      </c>
      <c r="D9" s="32"/>
      <c r="E9" s="31">
        <f>D9/$F$19</f>
        <v>0</v>
      </c>
      <c r="F9" s="32">
        <f>B9+D9</f>
        <v>5</v>
      </c>
    </row>
    <row r="10" spans="1:6" ht="12.75">
      <c r="A10" s="1" t="s">
        <v>5</v>
      </c>
      <c r="B10" s="32">
        <v>507</v>
      </c>
      <c r="C10" s="31">
        <f aca="true" t="shared" si="0" ref="C10:C19">B10/$F$19</f>
        <v>0.13192818110850899</v>
      </c>
      <c r="D10" s="32">
        <v>42</v>
      </c>
      <c r="E10" s="31">
        <f aca="true" t="shared" si="1" ref="E10:E19">D10/$F$19</f>
        <v>0.01092896174863388</v>
      </c>
      <c r="F10" s="32">
        <f aca="true" t="shared" si="2" ref="F10:F19">B10+D10</f>
        <v>549</v>
      </c>
    </row>
    <row r="11" spans="1:6" ht="12.75">
      <c r="A11" s="1" t="s">
        <v>6</v>
      </c>
      <c r="B11" s="32">
        <v>991</v>
      </c>
      <c r="C11" s="31">
        <f t="shared" si="0"/>
        <v>0.25787145459276606</v>
      </c>
      <c r="D11" s="32">
        <v>149</v>
      </c>
      <c r="E11" s="31">
        <f t="shared" si="1"/>
        <v>0.038771792870153525</v>
      </c>
      <c r="F11" s="32">
        <f t="shared" si="2"/>
        <v>1140</v>
      </c>
    </row>
    <row r="12" spans="1:6" ht="12.75">
      <c r="A12" s="1" t="s">
        <v>7</v>
      </c>
      <c r="B12" s="32">
        <v>727</v>
      </c>
      <c r="C12" s="31">
        <f t="shared" si="0"/>
        <v>0.1891751236013531</v>
      </c>
      <c r="D12" s="32">
        <v>157</v>
      </c>
      <c r="E12" s="31">
        <f t="shared" si="1"/>
        <v>0.04085349986989331</v>
      </c>
      <c r="F12" s="32">
        <f t="shared" si="2"/>
        <v>884</v>
      </c>
    </row>
    <row r="13" spans="1:6" ht="12.75">
      <c r="A13" s="1" t="s">
        <v>8</v>
      </c>
      <c r="B13" s="32">
        <v>500</v>
      </c>
      <c r="C13" s="31">
        <f t="shared" si="0"/>
        <v>0.13010668748373666</v>
      </c>
      <c r="D13" s="32">
        <v>56</v>
      </c>
      <c r="E13" s="31">
        <f t="shared" si="1"/>
        <v>0.014571948998178506</v>
      </c>
      <c r="F13" s="32">
        <f t="shared" si="2"/>
        <v>556</v>
      </c>
    </row>
    <row r="14" spans="1:6" ht="12.75">
      <c r="A14" s="1" t="s">
        <v>9</v>
      </c>
      <c r="B14" s="32">
        <v>265</v>
      </c>
      <c r="C14" s="31">
        <f t="shared" si="0"/>
        <v>0.06895654436638043</v>
      </c>
      <c r="D14" s="32">
        <v>7</v>
      </c>
      <c r="E14" s="31">
        <f t="shared" si="1"/>
        <v>0.0018214936247723133</v>
      </c>
      <c r="F14" s="32">
        <f t="shared" si="2"/>
        <v>272</v>
      </c>
    </row>
    <row r="15" spans="1:6" ht="12.75">
      <c r="A15" s="1" t="s">
        <v>10</v>
      </c>
      <c r="B15" s="32">
        <v>169</v>
      </c>
      <c r="C15" s="31">
        <f t="shared" si="0"/>
        <v>0.043976060369502995</v>
      </c>
      <c r="D15" s="32">
        <v>8</v>
      </c>
      <c r="E15" s="31">
        <f t="shared" si="1"/>
        <v>0.0020817069997397866</v>
      </c>
      <c r="F15" s="32">
        <f t="shared" si="2"/>
        <v>177</v>
      </c>
    </row>
    <row r="16" spans="1:6" ht="12.75">
      <c r="A16" s="1" t="s">
        <v>11</v>
      </c>
      <c r="B16" s="32">
        <v>150</v>
      </c>
      <c r="C16" s="31">
        <f t="shared" si="0"/>
        <v>0.039032006245121</v>
      </c>
      <c r="D16" s="32">
        <v>5</v>
      </c>
      <c r="E16" s="31">
        <f t="shared" si="1"/>
        <v>0.0013010668748373666</v>
      </c>
      <c r="F16" s="32">
        <f t="shared" si="2"/>
        <v>155</v>
      </c>
    </row>
    <row r="17" spans="1:6" ht="12.75">
      <c r="A17" s="1" t="s">
        <v>12</v>
      </c>
      <c r="B17" s="32">
        <v>73</v>
      </c>
      <c r="C17" s="31">
        <f t="shared" si="0"/>
        <v>0.018995576372625552</v>
      </c>
      <c r="D17" s="32">
        <v>6</v>
      </c>
      <c r="E17" s="31">
        <f t="shared" si="1"/>
        <v>0.00156128024980484</v>
      </c>
      <c r="F17" s="32">
        <f t="shared" si="2"/>
        <v>79</v>
      </c>
    </row>
    <row r="18" spans="1:6" ht="12.75">
      <c r="A18" s="1" t="s">
        <v>13</v>
      </c>
      <c r="B18" s="32">
        <v>22</v>
      </c>
      <c r="C18" s="31">
        <f t="shared" si="0"/>
        <v>0.005724694249284413</v>
      </c>
      <c r="D18" s="32">
        <v>4</v>
      </c>
      <c r="E18" s="31">
        <f t="shared" si="1"/>
        <v>0.0010408534998698933</v>
      </c>
      <c r="F18" s="32">
        <f t="shared" si="2"/>
        <v>26</v>
      </c>
    </row>
    <row r="19" spans="1:6" ht="15.75">
      <c r="A19" s="11" t="s">
        <v>14</v>
      </c>
      <c r="B19" s="33">
        <f>SUM(B9:B18)</f>
        <v>3409</v>
      </c>
      <c r="C19" s="34">
        <f t="shared" si="0"/>
        <v>0.8870673952641166</v>
      </c>
      <c r="D19" s="33">
        <f>SUM(D9:D18)</f>
        <v>434</v>
      </c>
      <c r="E19" s="34">
        <f t="shared" si="1"/>
        <v>0.11293260473588343</v>
      </c>
      <c r="F19" s="33">
        <f t="shared" si="2"/>
        <v>3843</v>
      </c>
    </row>
  </sheetData>
  <sheetProtection/>
  <mergeCells count="5">
    <mergeCell ref="B7:C7"/>
    <mergeCell ref="D7:E7"/>
    <mergeCell ref="A6:F6"/>
    <mergeCell ref="A5:F5"/>
    <mergeCell ref="F7:F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19.57421875" defaultRowHeight="15"/>
  <cols>
    <col min="1" max="1" width="29.57421875" style="6" customWidth="1"/>
    <col min="2" max="2" width="20.140625" style="6" bestFit="1" customWidth="1"/>
    <col min="3" max="3" width="26.57421875" style="6" bestFit="1" customWidth="1"/>
    <col min="4" max="16384" width="19.57421875" style="6" customWidth="1"/>
  </cols>
  <sheetData>
    <row r="1" ht="15.75">
      <c r="A1" s="16" t="s">
        <v>18</v>
      </c>
    </row>
    <row r="2" ht="15.75" customHeight="1"/>
    <row r="4" spans="1:4" ht="12.75">
      <c r="A4" s="50" t="s">
        <v>98</v>
      </c>
      <c r="B4" s="50"/>
      <c r="C4" s="50"/>
      <c r="D4" s="50"/>
    </row>
    <row r="5" spans="1:4" ht="38.25">
      <c r="A5" s="4" t="s">
        <v>19</v>
      </c>
      <c r="B5" s="4" t="s">
        <v>20</v>
      </c>
      <c r="C5" s="4" t="s">
        <v>21</v>
      </c>
      <c r="D5" s="3" t="s">
        <v>22</v>
      </c>
    </row>
    <row r="6" spans="1:4" ht="25.5">
      <c r="A6" s="13" t="s">
        <v>23</v>
      </c>
      <c r="B6" s="32">
        <v>911</v>
      </c>
      <c r="C6" s="32">
        <v>911</v>
      </c>
      <c r="D6" s="32">
        <f>B6-C6</f>
        <v>0</v>
      </c>
    </row>
    <row r="7" spans="1:4" ht="12.75">
      <c r="A7" s="13" t="s">
        <v>24</v>
      </c>
      <c r="B7" s="32">
        <v>33</v>
      </c>
      <c r="C7" s="32">
        <v>33</v>
      </c>
      <c r="D7" s="32">
        <f aca="true" t="shared" si="0" ref="D7:D13">B7-C7</f>
        <v>0</v>
      </c>
    </row>
    <row r="8" spans="1:4" ht="12.75">
      <c r="A8" s="13" t="s">
        <v>25</v>
      </c>
      <c r="B8" s="32">
        <v>1065</v>
      </c>
      <c r="C8" s="32">
        <v>1065</v>
      </c>
      <c r="D8" s="32">
        <f t="shared" si="0"/>
        <v>0</v>
      </c>
    </row>
    <row r="9" spans="1:4" ht="12.75">
      <c r="A9" s="13" t="s">
        <v>26</v>
      </c>
      <c r="B9" s="32">
        <v>1335</v>
      </c>
      <c r="C9" s="32">
        <v>1335</v>
      </c>
      <c r="D9" s="32">
        <f t="shared" si="0"/>
        <v>0</v>
      </c>
    </row>
    <row r="10" spans="1:4" ht="12.75">
      <c r="A10" s="13" t="s">
        <v>27</v>
      </c>
      <c r="B10" s="32">
        <v>344</v>
      </c>
      <c r="C10" s="32">
        <v>344</v>
      </c>
      <c r="D10" s="32">
        <f t="shared" si="0"/>
        <v>0</v>
      </c>
    </row>
    <row r="11" spans="1:4" ht="12.75">
      <c r="A11" s="13" t="s">
        <v>28</v>
      </c>
      <c r="B11" s="32">
        <v>16</v>
      </c>
      <c r="C11" s="32">
        <v>16</v>
      </c>
      <c r="D11" s="32">
        <f t="shared" si="0"/>
        <v>0</v>
      </c>
    </row>
    <row r="12" spans="1:4" ht="12.75">
      <c r="A12" s="13" t="s">
        <v>29</v>
      </c>
      <c r="B12" s="32">
        <v>139</v>
      </c>
      <c r="C12" s="32">
        <v>139</v>
      </c>
      <c r="D12" s="32">
        <f t="shared" si="0"/>
        <v>0</v>
      </c>
    </row>
    <row r="13" spans="1:4" ht="15.75">
      <c r="A13" s="12" t="s">
        <v>14</v>
      </c>
      <c r="B13" s="33">
        <f>SUM(B6:B12)</f>
        <v>3843</v>
      </c>
      <c r="C13" s="33">
        <f>SUM(C6:C12)</f>
        <v>3843</v>
      </c>
      <c r="D13" s="32">
        <f t="shared" si="0"/>
        <v>0</v>
      </c>
    </row>
    <row r="19" ht="12.75">
      <c r="E19" s="30"/>
    </row>
  </sheetData>
  <sheetProtection/>
  <mergeCells count="1">
    <mergeCell ref="A4:D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F24"/>
  <sheetViews>
    <sheetView zoomScalePageLayoutView="0" workbookViewId="0" topLeftCell="A1">
      <selection activeCell="A1" sqref="A1"/>
    </sheetView>
  </sheetViews>
  <sheetFormatPr defaultColWidth="11.421875" defaultRowHeight="15"/>
  <cols>
    <col min="1" max="1" width="28.140625" style="14" bestFit="1" customWidth="1"/>
    <col min="2" max="2" width="15.28125" style="14" bestFit="1" customWidth="1"/>
    <col min="3" max="3" width="13.8515625" style="14" bestFit="1" customWidth="1"/>
    <col min="4" max="4" width="11.28125" style="14" bestFit="1" customWidth="1"/>
    <col min="5" max="5" width="14.7109375" style="14" bestFit="1" customWidth="1"/>
    <col min="6" max="6" width="14.421875" style="14" bestFit="1" customWidth="1"/>
    <col min="7" max="7" width="11.28125" style="14" bestFit="1" customWidth="1"/>
    <col min="8" max="8" width="14.7109375" style="14" bestFit="1" customWidth="1"/>
    <col min="9" max="9" width="14.421875" style="14" bestFit="1" customWidth="1"/>
    <col min="10" max="10" width="11.28125" style="14" bestFit="1" customWidth="1"/>
    <col min="11" max="11" width="14.140625" style="14" bestFit="1" customWidth="1"/>
    <col min="12" max="12" width="13.8515625" style="14" bestFit="1" customWidth="1"/>
    <col min="13" max="13" width="11.8515625" style="14" bestFit="1" customWidth="1"/>
    <col min="14" max="14" width="14.140625" style="14" bestFit="1" customWidth="1"/>
    <col min="15" max="15" width="13.8515625" style="14" bestFit="1" customWidth="1"/>
    <col min="16" max="16" width="11.28125" style="14" bestFit="1" customWidth="1"/>
    <col min="17" max="17" width="14.140625" style="14" bestFit="1" customWidth="1"/>
    <col min="18" max="18" width="13.8515625" style="14" bestFit="1" customWidth="1"/>
    <col min="19" max="19" width="11.28125" style="14" bestFit="1" customWidth="1"/>
    <col min="20" max="20" width="14.140625" style="14" bestFit="1" customWidth="1"/>
    <col min="21" max="21" width="13.8515625" style="14" bestFit="1" customWidth="1"/>
    <col min="22" max="22" width="11.8515625" style="14" bestFit="1" customWidth="1"/>
    <col min="23" max="23" width="15.421875" style="14" customWidth="1"/>
    <col min="24" max="24" width="13.8515625" style="14" bestFit="1" customWidth="1"/>
    <col min="25" max="25" width="11.28125" style="14" bestFit="1" customWidth="1"/>
    <col min="26" max="26" width="14.140625" style="14" bestFit="1" customWidth="1"/>
    <col min="27" max="27" width="13.8515625" style="14" bestFit="1" customWidth="1"/>
    <col min="28" max="28" width="11.28125" style="14" bestFit="1" customWidth="1"/>
    <col min="29" max="29" width="14.140625" style="14" bestFit="1" customWidth="1"/>
    <col min="30" max="30" width="13.8515625" style="14" bestFit="1" customWidth="1"/>
    <col min="31" max="31" width="11.28125" style="14" bestFit="1" customWidth="1"/>
    <col min="32" max="16384" width="11.421875" style="14" customWidth="1"/>
  </cols>
  <sheetData>
    <row r="1" ht="15.75">
      <c r="A1" s="16" t="s">
        <v>18</v>
      </c>
    </row>
    <row r="2" ht="15.75">
      <c r="A2" s="16"/>
    </row>
    <row r="4" spans="1:32" ht="12.75">
      <c r="A4" s="50" t="s">
        <v>100</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row>
    <row r="5" spans="1:32" ht="12.75">
      <c r="A5" s="53" t="s">
        <v>19</v>
      </c>
      <c r="B5" s="49" t="s">
        <v>32</v>
      </c>
      <c r="C5" s="49"/>
      <c r="D5" s="49"/>
      <c r="E5" s="49" t="s">
        <v>33</v>
      </c>
      <c r="F5" s="49"/>
      <c r="G5" s="49"/>
      <c r="H5" s="49" t="s">
        <v>34</v>
      </c>
      <c r="I5" s="49"/>
      <c r="J5" s="49"/>
      <c r="K5" s="49" t="s">
        <v>35</v>
      </c>
      <c r="L5" s="49"/>
      <c r="M5" s="49"/>
      <c r="N5" s="49" t="s">
        <v>36</v>
      </c>
      <c r="O5" s="49"/>
      <c r="P5" s="49"/>
      <c r="Q5" s="49" t="s">
        <v>37</v>
      </c>
      <c r="R5" s="49"/>
      <c r="S5" s="49"/>
      <c r="T5" s="49" t="s">
        <v>38</v>
      </c>
      <c r="U5" s="49"/>
      <c r="V5" s="49"/>
      <c r="W5" s="49" t="s">
        <v>39</v>
      </c>
      <c r="X5" s="49"/>
      <c r="Y5" s="49"/>
      <c r="Z5" s="49" t="s">
        <v>31</v>
      </c>
      <c r="AA5" s="49"/>
      <c r="AB5" s="49"/>
      <c r="AC5" s="49" t="s">
        <v>30</v>
      </c>
      <c r="AD5" s="49"/>
      <c r="AE5" s="49"/>
      <c r="AF5" s="49" t="s">
        <v>14</v>
      </c>
    </row>
    <row r="6" spans="1:32" ht="12.75">
      <c r="A6" s="54"/>
      <c r="B6" s="35" t="s">
        <v>76</v>
      </c>
      <c r="C6" s="35" t="s">
        <v>40</v>
      </c>
      <c r="D6" s="35" t="s">
        <v>41</v>
      </c>
      <c r="E6" s="35" t="s">
        <v>77</v>
      </c>
      <c r="F6" s="35" t="s">
        <v>42</v>
      </c>
      <c r="G6" s="35" t="s">
        <v>43</v>
      </c>
      <c r="H6" s="35" t="s">
        <v>78</v>
      </c>
      <c r="I6" s="35" t="s">
        <v>44</v>
      </c>
      <c r="J6" s="35" t="s">
        <v>45</v>
      </c>
      <c r="K6" s="35" t="s">
        <v>79</v>
      </c>
      <c r="L6" s="35" t="s">
        <v>46</v>
      </c>
      <c r="M6" s="35" t="s">
        <v>47</v>
      </c>
      <c r="N6" s="35" t="s">
        <v>80</v>
      </c>
      <c r="O6" s="35" t="s">
        <v>48</v>
      </c>
      <c r="P6" s="35" t="s">
        <v>49</v>
      </c>
      <c r="Q6" s="35" t="s">
        <v>81</v>
      </c>
      <c r="R6" s="35" t="s">
        <v>50</v>
      </c>
      <c r="S6" s="35" t="s">
        <v>51</v>
      </c>
      <c r="T6" s="35" t="s">
        <v>82</v>
      </c>
      <c r="U6" s="35" t="s">
        <v>52</v>
      </c>
      <c r="V6" s="35" t="s">
        <v>53</v>
      </c>
      <c r="W6" s="35" t="s">
        <v>83</v>
      </c>
      <c r="X6" s="35" t="s">
        <v>54</v>
      </c>
      <c r="Y6" s="35" t="s">
        <v>55</v>
      </c>
      <c r="Z6" s="35" t="s">
        <v>84</v>
      </c>
      <c r="AA6" s="35" t="s">
        <v>56</v>
      </c>
      <c r="AB6" s="35" t="s">
        <v>57</v>
      </c>
      <c r="AC6" s="35" t="s">
        <v>85</v>
      </c>
      <c r="AD6" s="35" t="s">
        <v>58</v>
      </c>
      <c r="AE6" s="5" t="s">
        <v>59</v>
      </c>
      <c r="AF6" s="49"/>
    </row>
    <row r="7" spans="1:32" ht="25.5">
      <c r="A7" s="13" t="s">
        <v>23</v>
      </c>
      <c r="B7" s="36"/>
      <c r="C7" s="36"/>
      <c r="D7" s="37">
        <f>B7+C7</f>
        <v>0</v>
      </c>
      <c r="E7" s="36">
        <v>8</v>
      </c>
      <c r="F7" s="36"/>
      <c r="G7" s="37">
        <f>E7+F7</f>
        <v>8</v>
      </c>
      <c r="H7" s="36">
        <v>87</v>
      </c>
      <c r="I7" s="36">
        <v>5</v>
      </c>
      <c r="J7" s="37">
        <f>H7+I7</f>
        <v>92</v>
      </c>
      <c r="K7" s="36">
        <v>138</v>
      </c>
      <c r="L7" s="36">
        <v>12</v>
      </c>
      <c r="M7" s="37">
        <f>K7+L7</f>
        <v>150</v>
      </c>
      <c r="N7" s="36">
        <v>205</v>
      </c>
      <c r="O7" s="36">
        <v>10</v>
      </c>
      <c r="P7" s="37">
        <f>N7+O7</f>
        <v>215</v>
      </c>
      <c r="Q7" s="36">
        <v>148</v>
      </c>
      <c r="R7" s="36">
        <v>3</v>
      </c>
      <c r="S7" s="37">
        <f>Q7+R7</f>
        <v>151</v>
      </c>
      <c r="T7" s="36">
        <v>133</v>
      </c>
      <c r="U7" s="36"/>
      <c r="V7" s="37">
        <f>T7+U7</f>
        <v>133</v>
      </c>
      <c r="W7" s="36">
        <v>122</v>
      </c>
      <c r="X7" s="36"/>
      <c r="Y7" s="37">
        <f>W7+X7</f>
        <v>122</v>
      </c>
      <c r="Z7" s="36">
        <v>38</v>
      </c>
      <c r="AA7" s="36"/>
      <c r="AB7" s="37">
        <f>Z7+AA7</f>
        <v>38</v>
      </c>
      <c r="AC7" s="36">
        <v>2</v>
      </c>
      <c r="AD7" s="36"/>
      <c r="AE7" s="38">
        <f>AC7+AD7</f>
        <v>2</v>
      </c>
      <c r="AF7" s="39">
        <f>D7+G7+J7+M7+P7+S7+V7+Y7+AB7+AE7</f>
        <v>911</v>
      </c>
    </row>
    <row r="8" spans="1:32" ht="12.75">
      <c r="A8" s="13" t="s">
        <v>24</v>
      </c>
      <c r="B8" s="36"/>
      <c r="C8" s="36"/>
      <c r="D8" s="37">
        <f aca="true" t="shared" si="0" ref="D8:D13">B8+C8</f>
        <v>0</v>
      </c>
      <c r="E8" s="36"/>
      <c r="F8" s="36"/>
      <c r="G8" s="37">
        <f aca="true" t="shared" si="1" ref="G8:G13">E8+F8</f>
        <v>0</v>
      </c>
      <c r="H8" s="36">
        <v>2</v>
      </c>
      <c r="I8" s="36">
        <v>1</v>
      </c>
      <c r="J8" s="37">
        <f aca="true" t="shared" si="2" ref="J8:J13">H8+I8</f>
        <v>3</v>
      </c>
      <c r="K8" s="36">
        <v>7</v>
      </c>
      <c r="L8" s="36">
        <v>3</v>
      </c>
      <c r="M8" s="37">
        <f aca="true" t="shared" si="3" ref="M8:M13">K8+L8</f>
        <v>10</v>
      </c>
      <c r="N8" s="36">
        <v>13</v>
      </c>
      <c r="O8" s="36">
        <v>6</v>
      </c>
      <c r="P8" s="37">
        <f aca="true" t="shared" si="4" ref="P8:P13">N8+O8</f>
        <v>19</v>
      </c>
      <c r="Q8" s="36">
        <v>0</v>
      </c>
      <c r="R8" s="36">
        <v>0</v>
      </c>
      <c r="S8" s="37">
        <f aca="true" t="shared" si="5" ref="S8:S13">Q8+R8</f>
        <v>0</v>
      </c>
      <c r="T8" s="36">
        <v>1</v>
      </c>
      <c r="U8" s="36"/>
      <c r="V8" s="37">
        <f aca="true" t="shared" si="6" ref="V8:V13">T8+U8</f>
        <v>1</v>
      </c>
      <c r="W8" s="36"/>
      <c r="X8" s="36"/>
      <c r="Y8" s="37">
        <f aca="true" t="shared" si="7" ref="Y8:Y13">W8+X8</f>
        <v>0</v>
      </c>
      <c r="Z8" s="36"/>
      <c r="AA8" s="36"/>
      <c r="AB8" s="37">
        <f aca="true" t="shared" si="8" ref="AB8:AB13">Z8+AA8</f>
        <v>0</v>
      </c>
      <c r="AC8" s="36"/>
      <c r="AD8" s="36"/>
      <c r="AE8" s="38">
        <f aca="true" t="shared" si="9" ref="AE8:AE13">AC8+AD8</f>
        <v>0</v>
      </c>
      <c r="AF8" s="39">
        <f aca="true" t="shared" si="10" ref="AF8:AF13">D8+G8+J8+M8+P8+S8+V8+Y8+AB8+AE8</f>
        <v>33</v>
      </c>
    </row>
    <row r="9" spans="1:32" ht="12.75">
      <c r="A9" s="13" t="s">
        <v>25</v>
      </c>
      <c r="B9" s="36">
        <v>5</v>
      </c>
      <c r="C9" s="36">
        <v>0</v>
      </c>
      <c r="D9" s="37">
        <v>5</v>
      </c>
      <c r="E9" s="36">
        <v>467</v>
      </c>
      <c r="F9" s="36">
        <v>39</v>
      </c>
      <c r="G9" s="37">
        <f t="shared" si="1"/>
        <v>506</v>
      </c>
      <c r="H9" s="36">
        <v>375</v>
      </c>
      <c r="I9" s="36">
        <v>49</v>
      </c>
      <c r="J9" s="37">
        <f t="shared" si="2"/>
        <v>424</v>
      </c>
      <c r="K9" s="36">
        <v>109</v>
      </c>
      <c r="L9" s="36">
        <v>18</v>
      </c>
      <c r="M9" s="37">
        <f t="shared" si="3"/>
        <v>127</v>
      </c>
      <c r="N9" s="36">
        <v>1</v>
      </c>
      <c r="O9" s="36">
        <v>2</v>
      </c>
      <c r="P9" s="37">
        <f t="shared" si="4"/>
        <v>3</v>
      </c>
      <c r="Q9" s="36">
        <v>0</v>
      </c>
      <c r="R9" s="36">
        <v>0</v>
      </c>
      <c r="S9" s="37">
        <f t="shared" si="5"/>
        <v>0</v>
      </c>
      <c r="T9" s="36">
        <v>0</v>
      </c>
      <c r="U9" s="36"/>
      <c r="V9" s="37">
        <f t="shared" si="6"/>
        <v>0</v>
      </c>
      <c r="W9" s="36"/>
      <c r="X9" s="36"/>
      <c r="Y9" s="37">
        <f t="shared" si="7"/>
        <v>0</v>
      </c>
      <c r="Z9" s="36"/>
      <c r="AA9" s="36"/>
      <c r="AB9" s="37">
        <f t="shared" si="8"/>
        <v>0</v>
      </c>
      <c r="AC9" s="36"/>
      <c r="AD9" s="36"/>
      <c r="AE9" s="38">
        <f t="shared" si="9"/>
        <v>0</v>
      </c>
      <c r="AF9" s="39">
        <f t="shared" si="10"/>
        <v>1065</v>
      </c>
    </row>
    <row r="10" spans="1:32" ht="12.75">
      <c r="A10" s="13" t="s">
        <v>26</v>
      </c>
      <c r="B10" s="36"/>
      <c r="C10" s="36"/>
      <c r="D10" s="37">
        <f t="shared" si="0"/>
        <v>0</v>
      </c>
      <c r="E10" s="36">
        <v>31</v>
      </c>
      <c r="F10" s="36">
        <v>3</v>
      </c>
      <c r="G10" s="37">
        <f t="shared" si="1"/>
        <v>34</v>
      </c>
      <c r="H10" s="36">
        <v>523</v>
      </c>
      <c r="I10" s="36">
        <v>94</v>
      </c>
      <c r="J10" s="37">
        <f t="shared" si="2"/>
        <v>617</v>
      </c>
      <c r="K10" s="36">
        <v>425</v>
      </c>
      <c r="L10" s="36">
        <v>105</v>
      </c>
      <c r="M10" s="37">
        <f t="shared" si="3"/>
        <v>530</v>
      </c>
      <c r="N10" s="36">
        <v>122</v>
      </c>
      <c r="O10" s="36">
        <v>21</v>
      </c>
      <c r="P10" s="37">
        <f t="shared" si="4"/>
        <v>143</v>
      </c>
      <c r="Q10" s="36">
        <v>11</v>
      </c>
      <c r="R10" s="36">
        <v>0</v>
      </c>
      <c r="S10" s="37">
        <f t="shared" si="5"/>
        <v>11</v>
      </c>
      <c r="T10" s="36">
        <v>0</v>
      </c>
      <c r="U10" s="36"/>
      <c r="V10" s="37">
        <f t="shared" si="6"/>
        <v>0</v>
      </c>
      <c r="W10" s="36"/>
      <c r="X10" s="36"/>
      <c r="Y10" s="37">
        <f t="shared" si="7"/>
        <v>0</v>
      </c>
      <c r="Z10" s="36"/>
      <c r="AA10" s="36"/>
      <c r="AB10" s="37">
        <f t="shared" si="8"/>
        <v>0</v>
      </c>
      <c r="AC10" s="36"/>
      <c r="AD10" s="36"/>
      <c r="AE10" s="38">
        <f t="shared" si="9"/>
        <v>0</v>
      </c>
      <c r="AF10" s="39">
        <f t="shared" si="10"/>
        <v>1335</v>
      </c>
    </row>
    <row r="11" spans="1:32" ht="12.75">
      <c r="A11" s="13" t="s">
        <v>27</v>
      </c>
      <c r="B11" s="36"/>
      <c r="C11" s="36"/>
      <c r="D11" s="37">
        <f t="shared" si="0"/>
        <v>0</v>
      </c>
      <c r="E11" s="36"/>
      <c r="F11" s="36"/>
      <c r="G11" s="37">
        <f t="shared" si="1"/>
        <v>0</v>
      </c>
      <c r="H11" s="36">
        <v>3</v>
      </c>
      <c r="I11" s="36"/>
      <c r="J11" s="37">
        <f t="shared" si="2"/>
        <v>3</v>
      </c>
      <c r="K11" s="36">
        <v>47</v>
      </c>
      <c r="L11" s="36">
        <v>18</v>
      </c>
      <c r="M11" s="37">
        <f t="shared" si="3"/>
        <v>65</v>
      </c>
      <c r="N11" s="36">
        <v>148</v>
      </c>
      <c r="O11" s="36">
        <v>15</v>
      </c>
      <c r="P11" s="37">
        <f t="shared" si="4"/>
        <v>163</v>
      </c>
      <c r="Q11" s="36">
        <v>89</v>
      </c>
      <c r="R11" s="36">
        <v>2</v>
      </c>
      <c r="S11" s="37">
        <f t="shared" si="5"/>
        <v>91</v>
      </c>
      <c r="T11" s="36">
        <v>19</v>
      </c>
      <c r="U11" s="36"/>
      <c r="V11" s="37">
        <f t="shared" si="6"/>
        <v>19</v>
      </c>
      <c r="W11" s="36">
        <v>3</v>
      </c>
      <c r="X11" s="36"/>
      <c r="Y11" s="37">
        <f t="shared" si="7"/>
        <v>3</v>
      </c>
      <c r="Z11" s="36"/>
      <c r="AA11" s="36"/>
      <c r="AB11" s="37">
        <f t="shared" si="8"/>
        <v>0</v>
      </c>
      <c r="AC11" s="36"/>
      <c r="AD11" s="36"/>
      <c r="AE11" s="38">
        <f t="shared" si="9"/>
        <v>0</v>
      </c>
      <c r="AF11" s="39">
        <f t="shared" si="10"/>
        <v>344</v>
      </c>
    </row>
    <row r="12" spans="1:32" ht="12.75">
      <c r="A12" s="13" t="s">
        <v>28</v>
      </c>
      <c r="B12" s="36"/>
      <c r="C12" s="36"/>
      <c r="D12" s="37">
        <f t="shared" si="0"/>
        <v>0</v>
      </c>
      <c r="E12" s="36"/>
      <c r="F12" s="36"/>
      <c r="G12" s="37">
        <f t="shared" si="1"/>
        <v>0</v>
      </c>
      <c r="H12" s="36"/>
      <c r="I12" s="36"/>
      <c r="J12" s="37">
        <f t="shared" si="2"/>
        <v>0</v>
      </c>
      <c r="K12" s="36"/>
      <c r="L12" s="36"/>
      <c r="M12" s="37">
        <f t="shared" si="3"/>
        <v>0</v>
      </c>
      <c r="N12" s="36">
        <v>0</v>
      </c>
      <c r="O12" s="36">
        <v>0</v>
      </c>
      <c r="P12" s="37">
        <f t="shared" si="4"/>
        <v>0</v>
      </c>
      <c r="Q12" s="36">
        <v>1</v>
      </c>
      <c r="R12" s="36">
        <v>0</v>
      </c>
      <c r="S12" s="37">
        <f t="shared" si="5"/>
        <v>1</v>
      </c>
      <c r="T12" s="36">
        <v>0</v>
      </c>
      <c r="U12" s="36">
        <v>4</v>
      </c>
      <c r="V12" s="37">
        <f t="shared" si="6"/>
        <v>4</v>
      </c>
      <c r="W12" s="36">
        <v>3</v>
      </c>
      <c r="X12" s="36">
        <v>2</v>
      </c>
      <c r="Y12" s="37">
        <f t="shared" si="7"/>
        <v>5</v>
      </c>
      <c r="Z12" s="36">
        <v>4</v>
      </c>
      <c r="AA12" s="36">
        <v>2</v>
      </c>
      <c r="AB12" s="37">
        <f t="shared" si="8"/>
        <v>6</v>
      </c>
      <c r="AC12" s="36"/>
      <c r="AD12" s="36"/>
      <c r="AE12" s="38">
        <f t="shared" si="9"/>
        <v>0</v>
      </c>
      <c r="AF12" s="39">
        <f t="shared" si="10"/>
        <v>16</v>
      </c>
    </row>
    <row r="13" spans="1:32" ht="12.75">
      <c r="A13" s="13" t="s">
        <v>29</v>
      </c>
      <c r="B13" s="36"/>
      <c r="C13" s="36"/>
      <c r="D13" s="37">
        <f t="shared" si="0"/>
        <v>0</v>
      </c>
      <c r="E13" s="36">
        <v>1</v>
      </c>
      <c r="F13" s="36"/>
      <c r="G13" s="37">
        <f t="shared" si="1"/>
        <v>1</v>
      </c>
      <c r="H13" s="36">
        <v>1</v>
      </c>
      <c r="I13" s="36"/>
      <c r="J13" s="37">
        <f t="shared" si="2"/>
        <v>1</v>
      </c>
      <c r="K13" s="36">
        <v>1</v>
      </c>
      <c r="L13" s="36">
        <v>1</v>
      </c>
      <c r="M13" s="37">
        <f t="shared" si="3"/>
        <v>2</v>
      </c>
      <c r="N13" s="36">
        <v>11</v>
      </c>
      <c r="O13" s="36">
        <v>2</v>
      </c>
      <c r="P13" s="37">
        <f t="shared" si="4"/>
        <v>13</v>
      </c>
      <c r="Q13" s="36">
        <v>16</v>
      </c>
      <c r="R13" s="36">
        <v>2</v>
      </c>
      <c r="S13" s="37">
        <f t="shared" si="5"/>
        <v>18</v>
      </c>
      <c r="T13" s="36">
        <v>16</v>
      </c>
      <c r="U13" s="36">
        <v>4</v>
      </c>
      <c r="V13" s="37">
        <f t="shared" si="6"/>
        <v>20</v>
      </c>
      <c r="W13" s="36">
        <v>22</v>
      </c>
      <c r="X13" s="36">
        <v>3</v>
      </c>
      <c r="Y13" s="37">
        <f t="shared" si="7"/>
        <v>25</v>
      </c>
      <c r="Z13" s="36">
        <v>31</v>
      </c>
      <c r="AA13" s="36">
        <v>4</v>
      </c>
      <c r="AB13" s="37">
        <f t="shared" si="8"/>
        <v>35</v>
      </c>
      <c r="AC13" s="36">
        <v>20</v>
      </c>
      <c r="AD13" s="36">
        <v>4</v>
      </c>
      <c r="AE13" s="38">
        <f t="shared" si="9"/>
        <v>24</v>
      </c>
      <c r="AF13" s="39">
        <f t="shared" si="10"/>
        <v>139</v>
      </c>
    </row>
    <row r="14" spans="1:32" ht="15.75">
      <c r="A14" s="15" t="s">
        <v>14</v>
      </c>
      <c r="B14" s="40">
        <f>SUM(B7:B13)</f>
        <v>5</v>
      </c>
      <c r="C14" s="40">
        <f aca="true" t="shared" si="11" ref="C14:AF14">SUM(C7:C13)</f>
        <v>0</v>
      </c>
      <c r="D14" s="40">
        <f t="shared" si="11"/>
        <v>5</v>
      </c>
      <c r="E14" s="40">
        <f t="shared" si="11"/>
        <v>507</v>
      </c>
      <c r="F14" s="40">
        <f t="shared" si="11"/>
        <v>42</v>
      </c>
      <c r="G14" s="40">
        <f t="shared" si="11"/>
        <v>549</v>
      </c>
      <c r="H14" s="40">
        <f t="shared" si="11"/>
        <v>991</v>
      </c>
      <c r="I14" s="40">
        <f t="shared" si="11"/>
        <v>149</v>
      </c>
      <c r="J14" s="40">
        <f t="shared" si="11"/>
        <v>1140</v>
      </c>
      <c r="K14" s="40">
        <f t="shared" si="11"/>
        <v>727</v>
      </c>
      <c r="L14" s="40">
        <f t="shared" si="11"/>
        <v>157</v>
      </c>
      <c r="M14" s="40">
        <f t="shared" si="11"/>
        <v>884</v>
      </c>
      <c r="N14" s="40">
        <f t="shared" si="11"/>
        <v>500</v>
      </c>
      <c r="O14" s="40">
        <f t="shared" si="11"/>
        <v>56</v>
      </c>
      <c r="P14" s="40">
        <f t="shared" si="11"/>
        <v>556</v>
      </c>
      <c r="Q14" s="40">
        <f t="shared" si="11"/>
        <v>265</v>
      </c>
      <c r="R14" s="40">
        <f t="shared" si="11"/>
        <v>7</v>
      </c>
      <c r="S14" s="40">
        <f t="shared" si="11"/>
        <v>272</v>
      </c>
      <c r="T14" s="40">
        <f t="shared" si="11"/>
        <v>169</v>
      </c>
      <c r="U14" s="40">
        <f t="shared" si="11"/>
        <v>8</v>
      </c>
      <c r="V14" s="40">
        <f t="shared" si="11"/>
        <v>177</v>
      </c>
      <c r="W14" s="40">
        <f t="shared" si="11"/>
        <v>150</v>
      </c>
      <c r="X14" s="40">
        <f t="shared" si="11"/>
        <v>5</v>
      </c>
      <c r="Y14" s="40">
        <f t="shared" si="11"/>
        <v>155</v>
      </c>
      <c r="Z14" s="40">
        <f t="shared" si="11"/>
        <v>73</v>
      </c>
      <c r="AA14" s="40">
        <f t="shared" si="11"/>
        <v>6</v>
      </c>
      <c r="AB14" s="40">
        <f t="shared" si="11"/>
        <v>79</v>
      </c>
      <c r="AC14" s="40">
        <f t="shared" si="11"/>
        <v>22</v>
      </c>
      <c r="AD14" s="40">
        <f t="shared" si="11"/>
        <v>4</v>
      </c>
      <c r="AE14" s="41">
        <f t="shared" si="11"/>
        <v>26</v>
      </c>
      <c r="AF14" s="42">
        <f t="shared" si="11"/>
        <v>3843</v>
      </c>
    </row>
    <row r="18" spans="22:24" ht="18">
      <c r="V18" s="47"/>
      <c r="W18" s="48"/>
      <c r="X18" s="47"/>
    </row>
    <row r="20" spans="24:25" ht="12.75">
      <c r="X20" s="17"/>
      <c r="Y20" s="17"/>
    </row>
    <row r="21" ht="12.75">
      <c r="V21" s="17"/>
    </row>
    <row r="22" ht="12.75">
      <c r="V22" s="17"/>
    </row>
    <row r="24" spans="23:25" ht="15.75">
      <c r="W24" s="27"/>
      <c r="X24" s="27"/>
      <c r="Y24" s="27"/>
    </row>
  </sheetData>
  <sheetProtection/>
  <mergeCells count="13">
    <mergeCell ref="A4:AF4"/>
    <mergeCell ref="AF5:AF6"/>
    <mergeCell ref="B5:D5"/>
    <mergeCell ref="E5:G5"/>
    <mergeCell ref="H5:J5"/>
    <mergeCell ref="K5:M5"/>
    <mergeCell ref="N5:P5"/>
    <mergeCell ref="Q5:S5"/>
    <mergeCell ref="T5:V5"/>
    <mergeCell ref="W5:Y5"/>
    <mergeCell ref="Z5:AB5"/>
    <mergeCell ref="AC5:AE5"/>
    <mergeCell ref="A5:A6"/>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21"/>
  <sheetViews>
    <sheetView zoomScalePageLayoutView="0" workbookViewId="0" topLeftCell="A1">
      <selection activeCell="A1" sqref="A1"/>
    </sheetView>
  </sheetViews>
  <sheetFormatPr defaultColWidth="12.421875" defaultRowHeight="15"/>
  <cols>
    <col min="1" max="1" width="23.421875" style="0" customWidth="1"/>
  </cols>
  <sheetData>
    <row r="1" spans="1:16" ht="15.75">
      <c r="A1" s="22" t="s">
        <v>18</v>
      </c>
      <c r="B1" s="23"/>
      <c r="C1" s="23"/>
      <c r="D1" s="23"/>
      <c r="E1" s="23"/>
      <c r="F1" s="23"/>
      <c r="G1" s="23"/>
      <c r="H1" s="23"/>
      <c r="I1" s="23"/>
      <c r="J1" s="23"/>
      <c r="K1" s="23"/>
      <c r="L1" s="23"/>
      <c r="M1" s="23"/>
      <c r="N1" s="23"/>
      <c r="O1" s="23"/>
      <c r="P1" s="23"/>
    </row>
    <row r="2" spans="1:16" ht="15">
      <c r="A2" s="17"/>
      <c r="B2" s="17"/>
      <c r="C2" s="17"/>
      <c r="D2" s="17"/>
      <c r="E2" s="17"/>
      <c r="F2" s="17"/>
      <c r="G2" s="17"/>
      <c r="H2" s="17"/>
      <c r="I2" s="17"/>
      <c r="J2" s="17"/>
      <c r="K2" s="17"/>
      <c r="L2" s="17"/>
      <c r="M2" s="17"/>
      <c r="N2" s="17"/>
      <c r="O2" s="17"/>
      <c r="P2" s="17"/>
    </row>
    <row r="3" spans="1:16" ht="15">
      <c r="A3" s="58" t="s">
        <v>60</v>
      </c>
      <c r="B3" s="58"/>
      <c r="C3" s="58"/>
      <c r="D3" s="58"/>
      <c r="E3" s="58"/>
      <c r="F3" s="58"/>
      <c r="G3" s="58"/>
      <c r="H3" s="58"/>
      <c r="I3" s="58"/>
      <c r="J3" s="58"/>
      <c r="K3" s="58"/>
      <c r="L3" s="58"/>
      <c r="M3" s="58"/>
      <c r="N3" s="58"/>
      <c r="O3" s="58"/>
      <c r="P3" s="58"/>
    </row>
    <row r="4" spans="1:16" ht="15">
      <c r="A4" s="50" t="s">
        <v>98</v>
      </c>
      <c r="B4" s="50"/>
      <c r="C4" s="50"/>
      <c r="D4" s="50"/>
      <c r="E4" s="50"/>
      <c r="F4" s="50"/>
      <c r="G4" s="50"/>
      <c r="H4" s="50"/>
      <c r="I4" s="50"/>
      <c r="J4" s="50"/>
      <c r="K4" s="50"/>
      <c r="L4" s="50"/>
      <c r="M4" s="50"/>
      <c r="N4" s="50"/>
      <c r="O4" s="50"/>
      <c r="P4" s="50"/>
    </row>
    <row r="5" spans="1:16" ht="15">
      <c r="A5" s="57" t="s">
        <v>61</v>
      </c>
      <c r="B5" s="57" t="s">
        <v>62</v>
      </c>
      <c r="C5" s="57" t="s">
        <v>63</v>
      </c>
      <c r="D5" s="57" t="s">
        <v>64</v>
      </c>
      <c r="E5" s="57"/>
      <c r="F5" s="57"/>
      <c r="G5" s="57"/>
      <c r="H5" s="57" t="s">
        <v>65</v>
      </c>
      <c r="I5" s="57"/>
      <c r="J5" s="57"/>
      <c r="K5" s="57"/>
      <c r="L5" s="57" t="s">
        <v>66</v>
      </c>
      <c r="M5" s="57"/>
      <c r="N5" s="57"/>
      <c r="O5" s="57"/>
      <c r="P5" s="57" t="s">
        <v>67</v>
      </c>
    </row>
    <row r="6" spans="1:16" ht="26.25" thickBot="1">
      <c r="A6" s="57"/>
      <c r="B6" s="57"/>
      <c r="C6" s="57"/>
      <c r="D6" s="20" t="s">
        <v>68</v>
      </c>
      <c r="E6" s="20" t="s">
        <v>69</v>
      </c>
      <c r="F6" s="20" t="s">
        <v>70</v>
      </c>
      <c r="G6" s="20" t="s">
        <v>3</v>
      </c>
      <c r="H6" s="20" t="s">
        <v>68</v>
      </c>
      <c r="I6" s="20" t="s">
        <v>69</v>
      </c>
      <c r="J6" s="20" t="s">
        <v>70</v>
      </c>
      <c r="K6" s="20" t="s">
        <v>3</v>
      </c>
      <c r="L6" s="20" t="s">
        <v>68</v>
      </c>
      <c r="M6" s="20" t="s">
        <v>69</v>
      </c>
      <c r="N6" s="20" t="s">
        <v>70</v>
      </c>
      <c r="O6" s="20" t="s">
        <v>3</v>
      </c>
      <c r="P6" s="57"/>
    </row>
    <row r="7" spans="1:16" ht="15.75" thickBot="1">
      <c r="A7" s="19"/>
      <c r="B7" s="21"/>
      <c r="C7" s="21"/>
      <c r="D7" s="21"/>
      <c r="E7" s="21"/>
      <c r="F7" s="21"/>
      <c r="G7" s="21"/>
      <c r="H7" s="21"/>
      <c r="I7" s="21"/>
      <c r="J7" s="21"/>
      <c r="K7" s="21">
        <f>H7+I7+J7</f>
        <v>0</v>
      </c>
      <c r="L7" s="21"/>
      <c r="M7" s="21"/>
      <c r="N7" s="21"/>
      <c r="O7" s="21">
        <v>0</v>
      </c>
      <c r="P7" s="28">
        <v>40</v>
      </c>
    </row>
    <row r="8" spans="1:16" ht="15.75" thickBot="1">
      <c r="A8" s="19"/>
      <c r="B8" s="21"/>
      <c r="C8" s="21"/>
      <c r="D8" s="21"/>
      <c r="E8" s="21"/>
      <c r="F8" s="21"/>
      <c r="G8" s="21"/>
      <c r="H8" s="21"/>
      <c r="I8" s="21"/>
      <c r="J8" s="21"/>
      <c r="K8" s="21">
        <v>0</v>
      </c>
      <c r="L8" s="21"/>
      <c r="M8" s="21"/>
      <c r="N8" s="21"/>
      <c r="O8" s="21">
        <v>0</v>
      </c>
      <c r="P8" s="29">
        <v>18</v>
      </c>
    </row>
    <row r="9" spans="1:16" ht="15.75" thickBot="1">
      <c r="A9" s="19"/>
      <c r="B9" s="21"/>
      <c r="C9" s="21"/>
      <c r="D9" s="21"/>
      <c r="E9" s="21"/>
      <c r="F9" s="21"/>
      <c r="G9" s="21"/>
      <c r="H9" s="21"/>
      <c r="I9" s="21"/>
      <c r="J9" s="21"/>
      <c r="K9" s="21">
        <v>0</v>
      </c>
      <c r="L9" s="21"/>
      <c r="M9" s="21"/>
      <c r="N9" s="21"/>
      <c r="O9" s="21">
        <v>0</v>
      </c>
      <c r="P9" s="29">
        <v>40</v>
      </c>
    </row>
    <row r="10" spans="1:16" ht="15.75" thickBot="1">
      <c r="A10" s="19"/>
      <c r="B10" s="21"/>
      <c r="C10" s="21"/>
      <c r="D10" s="21"/>
      <c r="E10" s="21"/>
      <c r="F10" s="21"/>
      <c r="G10" s="21"/>
      <c r="H10" s="21"/>
      <c r="I10" s="21"/>
      <c r="J10" s="21"/>
      <c r="K10" s="21">
        <v>0</v>
      </c>
      <c r="L10" s="21"/>
      <c r="M10" s="21"/>
      <c r="N10" s="21"/>
      <c r="O10" s="21">
        <v>0</v>
      </c>
      <c r="P10" s="29">
        <v>40</v>
      </c>
    </row>
    <row r="11" spans="1:16" ht="15">
      <c r="A11" s="55" t="s">
        <v>14</v>
      </c>
      <c r="B11" s="56"/>
      <c r="C11" s="4"/>
      <c r="D11" s="4">
        <f aca="true" t="shared" si="0" ref="D11:P11">SUM(D7:D10)</f>
        <v>0</v>
      </c>
      <c r="E11" s="4">
        <f t="shared" si="0"/>
        <v>0</v>
      </c>
      <c r="F11" s="4">
        <f t="shared" si="0"/>
        <v>0</v>
      </c>
      <c r="G11" s="4">
        <f t="shared" si="0"/>
        <v>0</v>
      </c>
      <c r="H11" s="4">
        <f t="shared" si="0"/>
        <v>0</v>
      </c>
      <c r="I11" s="4">
        <f t="shared" si="0"/>
        <v>0</v>
      </c>
      <c r="J11" s="4">
        <f t="shared" si="0"/>
        <v>0</v>
      </c>
      <c r="K11" s="4">
        <f t="shared" si="0"/>
        <v>0</v>
      </c>
      <c r="L11" s="4">
        <f t="shared" si="0"/>
        <v>0</v>
      </c>
      <c r="M11" s="4">
        <f t="shared" si="0"/>
        <v>0</v>
      </c>
      <c r="N11" s="4">
        <f t="shared" si="0"/>
        <v>0</v>
      </c>
      <c r="O11" s="4">
        <f t="shared" si="0"/>
        <v>0</v>
      </c>
      <c r="P11" s="4">
        <f t="shared" si="0"/>
        <v>138</v>
      </c>
    </row>
    <row r="12" spans="1:16" ht="15">
      <c r="A12" s="18"/>
      <c r="B12" s="18"/>
      <c r="C12" s="18"/>
      <c r="D12" s="18"/>
      <c r="E12" s="18"/>
      <c r="F12" s="18"/>
      <c r="G12" s="18"/>
      <c r="H12" s="18"/>
      <c r="I12" s="18"/>
      <c r="J12" s="18"/>
      <c r="K12" s="18"/>
      <c r="L12" s="18"/>
      <c r="M12" s="18"/>
      <c r="N12" s="18"/>
      <c r="O12" s="18"/>
      <c r="P12" s="18"/>
    </row>
    <row r="13" spans="1:16" ht="15">
      <c r="A13" s="18"/>
      <c r="B13" s="18"/>
      <c r="C13" s="18"/>
      <c r="D13" s="18"/>
      <c r="E13" s="18"/>
      <c r="F13" s="18"/>
      <c r="G13" s="18"/>
      <c r="H13" s="18"/>
      <c r="I13" s="18"/>
      <c r="J13" s="18"/>
      <c r="K13" s="18"/>
      <c r="L13" s="18"/>
      <c r="M13" s="18"/>
      <c r="N13" s="18"/>
      <c r="O13" s="18"/>
      <c r="P13" s="18"/>
    </row>
    <row r="14" spans="1:16" ht="15">
      <c r="A14" s="18"/>
      <c r="B14" s="18"/>
      <c r="C14" s="18"/>
      <c r="D14" s="18"/>
      <c r="E14" s="18"/>
      <c r="F14" s="18"/>
      <c r="G14" s="18"/>
      <c r="H14" s="18"/>
      <c r="I14" s="18"/>
      <c r="J14" s="18"/>
      <c r="K14" s="18"/>
      <c r="L14" s="18"/>
      <c r="M14" s="18"/>
      <c r="N14" s="18"/>
      <c r="O14" s="18"/>
      <c r="P14" s="18"/>
    </row>
    <row r="15" spans="1:16" ht="15">
      <c r="A15" s="18"/>
      <c r="B15" s="18"/>
      <c r="C15" s="18"/>
      <c r="D15" s="18"/>
      <c r="E15" s="18"/>
      <c r="F15" s="18"/>
      <c r="G15" s="18"/>
      <c r="H15" s="18"/>
      <c r="I15" s="18"/>
      <c r="J15" s="18"/>
      <c r="K15" s="18"/>
      <c r="L15" s="18"/>
      <c r="M15" s="18"/>
      <c r="N15" s="18"/>
      <c r="O15" s="18"/>
      <c r="P15" s="18"/>
    </row>
    <row r="16" spans="1:16" ht="15">
      <c r="A16" s="18"/>
      <c r="B16" s="18"/>
      <c r="C16" s="18"/>
      <c r="D16" s="18"/>
      <c r="E16" s="18"/>
      <c r="F16" s="18"/>
      <c r="G16" s="18"/>
      <c r="H16" s="18"/>
      <c r="I16" s="18"/>
      <c r="J16" s="18"/>
      <c r="K16" s="18"/>
      <c r="L16" s="18"/>
      <c r="M16" s="18"/>
      <c r="N16" s="18"/>
      <c r="O16" s="18"/>
      <c r="P16" s="18"/>
    </row>
    <row r="17" spans="1:16" ht="15">
      <c r="A17" s="17"/>
      <c r="B17" s="17"/>
      <c r="C17" s="17"/>
      <c r="D17" s="17"/>
      <c r="E17" s="17"/>
      <c r="F17" s="17"/>
      <c r="G17" s="17"/>
      <c r="H17" s="17"/>
      <c r="I17" s="17"/>
      <c r="J17" s="17"/>
      <c r="K17" s="17"/>
      <c r="L17" s="17"/>
      <c r="M17" s="17"/>
      <c r="N17" s="17"/>
      <c r="O17" s="17"/>
      <c r="P17" s="17"/>
    </row>
    <row r="18" spans="1:16" ht="15">
      <c r="A18" s="17"/>
      <c r="B18" s="17"/>
      <c r="C18" s="17"/>
      <c r="D18" s="17"/>
      <c r="E18" s="17"/>
      <c r="F18" s="17"/>
      <c r="G18" s="17"/>
      <c r="H18" s="17"/>
      <c r="I18" s="17"/>
      <c r="J18" s="17"/>
      <c r="K18" s="17"/>
      <c r="L18" s="17"/>
      <c r="M18" s="17"/>
      <c r="N18" s="17"/>
      <c r="O18" s="17"/>
      <c r="P18" s="17"/>
    </row>
    <row r="19" spans="1:16" ht="15">
      <c r="A19" s="17"/>
      <c r="B19" s="17"/>
      <c r="C19" s="17"/>
      <c r="D19" s="17"/>
      <c r="E19" s="17"/>
      <c r="F19" s="17"/>
      <c r="G19" s="17"/>
      <c r="H19" s="17"/>
      <c r="I19" s="17"/>
      <c r="J19" s="17"/>
      <c r="K19" s="17"/>
      <c r="L19" s="17"/>
      <c r="M19" s="17"/>
      <c r="N19" s="17"/>
      <c r="O19" s="17"/>
      <c r="P19" s="17"/>
    </row>
    <row r="20" spans="1:16" ht="15">
      <c r="A20" s="17"/>
      <c r="B20" s="17"/>
      <c r="C20" s="17"/>
      <c r="D20" s="17"/>
      <c r="E20" s="17"/>
      <c r="F20" s="17"/>
      <c r="G20" s="17"/>
      <c r="H20" s="17"/>
      <c r="I20" s="17"/>
      <c r="J20" s="17"/>
      <c r="K20" s="17"/>
      <c r="L20" s="17"/>
      <c r="M20" s="17"/>
      <c r="N20" s="17"/>
      <c r="O20" s="17"/>
      <c r="P20" s="17"/>
    </row>
    <row r="21" spans="1:16" ht="15">
      <c r="A21" s="17"/>
      <c r="B21" s="17"/>
      <c r="C21" s="17"/>
      <c r="D21" s="17"/>
      <c r="E21" s="17"/>
      <c r="F21" s="17"/>
      <c r="G21" s="17"/>
      <c r="H21" s="17"/>
      <c r="I21" s="17"/>
      <c r="J21" s="17"/>
      <c r="K21" s="17"/>
      <c r="L21" s="17"/>
      <c r="M21" s="17"/>
      <c r="N21" s="17"/>
      <c r="O21" s="17"/>
      <c r="P21" s="17"/>
    </row>
  </sheetData>
  <sheetProtection/>
  <mergeCells count="10">
    <mergeCell ref="A11:B11"/>
    <mergeCell ref="P5:P6"/>
    <mergeCell ref="A4:P4"/>
    <mergeCell ref="A3:P3"/>
    <mergeCell ref="A5:A6"/>
    <mergeCell ref="B5:B6"/>
    <mergeCell ref="C5:C6"/>
    <mergeCell ref="D5:G5"/>
    <mergeCell ref="H5:K5"/>
    <mergeCell ref="L5:O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5"/>
  <sheetViews>
    <sheetView zoomScalePageLayoutView="0" workbookViewId="0" topLeftCell="A1">
      <selection activeCell="A1" sqref="A1"/>
    </sheetView>
  </sheetViews>
  <sheetFormatPr defaultColWidth="11.421875" defaultRowHeight="15"/>
  <cols>
    <col min="1" max="1" width="42.7109375" style="0" customWidth="1"/>
    <col min="2" max="2" width="15.7109375" style="0" customWidth="1"/>
    <col min="3" max="3" width="13.8515625" style="0" customWidth="1"/>
    <col min="4" max="4" width="11.57421875" style="0" customWidth="1"/>
  </cols>
  <sheetData>
    <row r="1" spans="1:4" ht="15.75">
      <c r="A1" s="27" t="s">
        <v>18</v>
      </c>
      <c r="B1" s="27"/>
      <c r="C1" s="27"/>
      <c r="D1" s="27"/>
    </row>
    <row r="3" spans="1:4" ht="15">
      <c r="A3" s="50" t="s">
        <v>98</v>
      </c>
      <c r="B3" s="50"/>
      <c r="C3" s="50"/>
      <c r="D3" s="50"/>
    </row>
    <row r="4" spans="1:4" ht="39">
      <c r="A4" s="25" t="s">
        <v>71</v>
      </c>
      <c r="B4" s="25" t="s">
        <v>72</v>
      </c>
      <c r="C4" s="25" t="s">
        <v>73</v>
      </c>
      <c r="D4" s="25" t="s">
        <v>74</v>
      </c>
    </row>
    <row r="5" spans="1:4" ht="15">
      <c r="A5" s="26" t="s">
        <v>88</v>
      </c>
      <c r="B5" s="26">
        <v>31</v>
      </c>
      <c r="C5" s="26">
        <v>31</v>
      </c>
      <c r="D5" s="26">
        <v>31</v>
      </c>
    </row>
    <row r="6" spans="1:4" ht="15">
      <c r="A6" s="26" t="s">
        <v>89</v>
      </c>
      <c r="B6" s="26">
        <v>29</v>
      </c>
      <c r="C6" s="26">
        <v>29</v>
      </c>
      <c r="D6" s="26">
        <v>29</v>
      </c>
    </row>
    <row r="7" spans="1:4" ht="15">
      <c r="A7" s="26" t="s">
        <v>90</v>
      </c>
      <c r="B7" s="26">
        <v>20</v>
      </c>
      <c r="C7" s="26">
        <v>20</v>
      </c>
      <c r="D7" s="26">
        <v>20</v>
      </c>
    </row>
    <row r="8" spans="1:4" ht="15">
      <c r="A8" s="26" t="s">
        <v>91</v>
      </c>
      <c r="B8" s="26">
        <v>27</v>
      </c>
      <c r="C8" s="26">
        <v>27</v>
      </c>
      <c r="D8" s="26">
        <v>27</v>
      </c>
    </row>
    <row r="9" spans="1:4" ht="15">
      <c r="A9" s="26" t="s">
        <v>92</v>
      </c>
      <c r="B9" s="26">
        <v>25</v>
      </c>
      <c r="C9" s="26">
        <v>25</v>
      </c>
      <c r="D9" s="26">
        <v>25</v>
      </c>
    </row>
    <row r="10" spans="1:4" ht="15">
      <c r="A10" s="26" t="s">
        <v>93</v>
      </c>
      <c r="B10" s="26">
        <v>25</v>
      </c>
      <c r="C10" s="26">
        <v>25</v>
      </c>
      <c r="D10" s="26">
        <v>25</v>
      </c>
    </row>
    <row r="11" spans="1:4" ht="15">
      <c r="A11" s="26" t="s">
        <v>94</v>
      </c>
      <c r="B11" s="26">
        <v>2</v>
      </c>
      <c r="C11" s="26">
        <v>2</v>
      </c>
      <c r="D11" s="26">
        <v>2</v>
      </c>
    </row>
    <row r="12" spans="1:4" ht="15">
      <c r="A12" s="26" t="s">
        <v>95</v>
      </c>
      <c r="B12" s="26">
        <v>27</v>
      </c>
      <c r="C12" s="26">
        <v>27</v>
      </c>
      <c r="D12" s="26">
        <v>27</v>
      </c>
    </row>
    <row r="13" spans="1:4" ht="15">
      <c r="A13" s="26" t="s">
        <v>96</v>
      </c>
      <c r="B13" s="26">
        <v>5</v>
      </c>
      <c r="C13" s="26">
        <v>5</v>
      </c>
      <c r="D13" s="26">
        <v>5</v>
      </c>
    </row>
    <row r="14" spans="1:4" ht="15">
      <c r="A14" s="26" t="s">
        <v>97</v>
      </c>
      <c r="B14" s="26">
        <v>4</v>
      </c>
      <c r="C14" s="26">
        <v>4</v>
      </c>
      <c r="D14" s="26">
        <v>4</v>
      </c>
    </row>
    <row r="15" spans="1:4" ht="15">
      <c r="A15" s="24" t="s">
        <v>14</v>
      </c>
      <c r="B15" s="24">
        <f>SUM(B5:B14)</f>
        <v>195</v>
      </c>
      <c r="C15" s="24">
        <f>SUM(C5:C14)</f>
        <v>195</v>
      </c>
      <c r="D15" s="24">
        <f>SUM(D5:D14)</f>
        <v>195</v>
      </c>
    </row>
  </sheetData>
  <sheetProtection/>
  <mergeCells count="1">
    <mergeCell ref="A3:D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cp:lastPrinted>2013-07-02T10:13:33Z</cp:lastPrinted>
  <dcterms:created xsi:type="dcterms:W3CDTF">2011-09-14T12:26:51Z</dcterms:created>
  <dcterms:modified xsi:type="dcterms:W3CDTF">2013-07-16T12:47:09Z</dcterms:modified>
  <cp:category/>
  <cp:version/>
  <cp:contentType/>
  <cp:contentStatus/>
</cp:coreProperties>
</file>