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15300" yWindow="105" windowWidth="15195" windowHeight="7800" activeTab="0"/>
  </bookViews>
  <sheets>
    <sheet name="Info" sheetId="1" r:id="rId1"/>
    <sheet name="PEEA Badajoz Ciudad" sheetId="2" r:id="rId2"/>
    <sheet name="PEEA Provincia Badajoz" sheetId="3" r:id="rId3"/>
    <sheet name="PEEA Provincia Cáceres" sheetId="4" r:id="rId4"/>
    <sheet name="PEEA Extremadura" sheetId="5" r:id="rId5"/>
    <sheet name="PEEA España" sheetId="6" r:id="rId6"/>
    <sheet name="PEEA-EPA" sheetId="7" r:id="rId7"/>
  </sheets>
  <definedNames/>
  <calcPr fullCalcOnLoad="1"/>
</workbook>
</file>

<file path=xl/sharedStrings.xml><?xml version="1.0" encoding="utf-8"?>
<sst xmlns="http://schemas.openxmlformats.org/spreadsheetml/2006/main" count="196" uniqueCount="58">
  <si>
    <t>Tramo de Edad</t>
  </si>
  <si>
    <t>0-04</t>
  </si>
  <si>
    <t>05-09</t>
  </si>
  <si>
    <t>10-15</t>
  </si>
  <si>
    <t>16-19</t>
  </si>
  <si>
    <t>20-24</t>
  </si>
  <si>
    <t>25-29</t>
  </si>
  <si>
    <t>30-34</t>
  </si>
  <si>
    <t>35-39</t>
  </si>
  <si>
    <t>40-44</t>
  </si>
  <si>
    <t>45-49</t>
  </si>
  <si>
    <t>50-54</t>
  </si>
  <si>
    <t>55-59</t>
  </si>
  <si>
    <t>60-64</t>
  </si>
  <si>
    <t>65-69</t>
  </si>
  <si>
    <t>70-74</t>
  </si>
  <si>
    <t>75-79</t>
  </si>
  <si>
    <t>80-85</t>
  </si>
  <si>
    <t>Más de 85</t>
  </si>
  <si>
    <t>Total</t>
  </si>
  <si>
    <t>Varones</t>
  </si>
  <si>
    <t>Mujeres</t>
  </si>
  <si>
    <t xml:space="preserve">Mujeres </t>
  </si>
  <si>
    <t>PEEA</t>
  </si>
  <si>
    <t>Mujere</t>
  </si>
  <si>
    <t>Provincia Badajoz</t>
  </si>
  <si>
    <t>Provincia Cáceres</t>
  </si>
  <si>
    <t>Extremadura</t>
  </si>
  <si>
    <t>España</t>
  </si>
  <si>
    <t>Desempleo</t>
  </si>
  <si>
    <t>% desempleo / PEEA</t>
  </si>
  <si>
    <t>VARONES</t>
  </si>
  <si>
    <t>MUJERES</t>
  </si>
  <si>
    <t>TOTAL</t>
  </si>
  <si>
    <t>Ciudad de Badajoz</t>
  </si>
  <si>
    <t>Datos Actualizados a 31 Enero 2011</t>
  </si>
  <si>
    <t>DESEMPLEO - POBLACIÓN EN EDAD ECONÓMICAMENTE ACTIVA</t>
  </si>
  <si>
    <t>Tasa de Desempleo</t>
  </si>
  <si>
    <t>% desempleo / Poblacion total</t>
  </si>
  <si>
    <t>Activos (EPA)</t>
  </si>
  <si>
    <t>Parados (EPA)</t>
  </si>
  <si>
    <t>Ocupados (EPA)</t>
  </si>
  <si>
    <t>Estas tablas se publican con el objeto de facilitar su trabajo a aquellas personas interesadas en estudiar y analizar con detalle el mercado laboral de la ciudad de Badajoz. Para cada serie de datos se especifica la fuente de procedencia así como detalles de su contenido. La utilización de las tablas está sujeta a la cita, en cualquier publicación o difusión de datos que quiera realizarse, de las fuentes originales así como de la procedencia de la información a través del Informe del Mercado Laboral de la ciudad de Badajoz-Ayuntamiento de Badajoz. Entre los documentos publicados se incluye una Nota Metodológica con mayor detalle de procedencia y procesamiento de los datos.</t>
  </si>
  <si>
    <t>Cualquier comentario o cuestión relativa a esta información puede dirigirse a la Sección de Formación y Empleo del Ayuntamiento de Badajoz. Plaza de la Soledad, nº 7. 2ª planta. 06002. Badajoz</t>
  </si>
  <si>
    <t>FUENTE: Instituto Nacional de Estadística (Padrón Municipal y Encuesta de Población Activa)</t>
  </si>
  <si>
    <t>Datos de desempleo del Observatorio del Empleo del SEXPE (Ciudad de Badajoz) y SEPE (datos provinciales, autonómicos y nacionales)</t>
  </si>
  <si>
    <t>FUENTE: Instituto Nacional de Estadística</t>
  </si>
  <si>
    <t>PADRON MUNICIPAL 1/1/2009</t>
  </si>
  <si>
    <t>Población de la ciudad de  Badajoz  y Población en Edad Económicamente Activa a 1 de Enero de 2009 según datos del Padrón Municipal de INE</t>
  </si>
  <si>
    <t>PADRON MUNICIAPAL 1/1/2009</t>
  </si>
  <si>
    <t>Población de la provincia de  Badajoz  y Población en Edad Económicamente Activa a 1 de Enero de 2009 según datos del Padrón Municipal de INE</t>
  </si>
  <si>
    <t>PADRÓN MUNICIPAL 1/1/2009</t>
  </si>
  <si>
    <t>Población de la provincia de  Cáceres  y Población en Edad Económicamente Activa a 1 de Enero de 2009 según datos del Padrón Municipal de INE</t>
  </si>
  <si>
    <t>Población de la Comunidad Autónoma de Extremadura y Población en Edad Económicamente Activa a 1 de Enero de 2009 según datos del Padrón Municipal de INE</t>
  </si>
  <si>
    <t>Población de España y Población en Edad Económicamente Activa a 1 de Enero de 2009 según datos del Padrón Municipal de INE</t>
  </si>
  <si>
    <t>Desempleo en relación con la Población en Edad Económicamente Activa en Julio de 2010 de la ciudad de Badajoz, provincias extremeñas, Extremadura y España disgregado por sexos.</t>
  </si>
  <si>
    <t>Encuesta de Población Activa del Instituto Nacional de Estadistica para el Tercer Trimestre de 2010 en las provincias extremeñas, Extremadura y España</t>
  </si>
  <si>
    <t>DATOS SEGÚN EL INE AL TERCER TRIMESTRE</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</si>
</sst>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9">
    <font>
      <sz val="11"/>
      <color theme="1"/>
      <name val="Calibri"/>
      <family val="2"/>
    </font>
    <font>
      <sz val="11"/>
      <color indexed="8"/>
      <name val="Calibri"/>
      <family val="2"/>
    </font>
    <font>
      <sz val="11"/>
      <name val="Arial"/>
      <family val="2"/>
    </font>
    <font>
      <b/>
      <sz val="11"/>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2"/>
      <color indexed="8"/>
      <name val="Arial"/>
      <family val="2"/>
    </font>
    <font>
      <sz val="11"/>
      <color indexed="8"/>
      <name val="Arial"/>
      <family val="2"/>
    </font>
    <font>
      <b/>
      <sz val="11"/>
      <color indexed="8"/>
      <name val="Arial"/>
      <family val="2"/>
    </font>
    <font>
      <sz val="10"/>
      <color indexed="8"/>
      <name val="Arial"/>
      <family val="2"/>
    </font>
    <font>
      <b/>
      <sz val="10"/>
      <color indexed="8"/>
      <name val="Arial"/>
      <family val="2"/>
    </font>
    <font>
      <sz val="14"/>
      <color indexed="8"/>
      <name val="Calibri"/>
      <family val="2"/>
    </font>
    <font>
      <sz val="14"/>
      <color indexed="8"/>
      <name val="Arial"/>
      <family val="2"/>
    </font>
    <font>
      <b/>
      <sz val="11"/>
      <color indexed="56"/>
      <name val="Arial"/>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2"/>
      <color theme="1"/>
      <name val="Arial"/>
      <family val="2"/>
    </font>
    <font>
      <sz val="11"/>
      <color theme="1"/>
      <name val="Arial"/>
      <family val="2"/>
    </font>
    <font>
      <b/>
      <sz val="11"/>
      <color theme="1"/>
      <name val="Arial"/>
      <family val="2"/>
    </font>
    <font>
      <sz val="10"/>
      <color rgb="FF000000"/>
      <name val="Arial"/>
      <family val="2"/>
    </font>
    <font>
      <sz val="10"/>
      <color theme="1"/>
      <name val="Arial"/>
      <family val="2"/>
    </font>
    <font>
      <b/>
      <sz val="12"/>
      <color rgb="FF000000"/>
      <name val="Arial"/>
      <family val="2"/>
    </font>
    <font>
      <b/>
      <sz val="10"/>
      <color theme="1"/>
      <name val="Arial"/>
      <family val="2"/>
    </font>
    <font>
      <sz val="14"/>
      <color theme="1"/>
      <name val="Calibri"/>
      <family val="2"/>
    </font>
    <font>
      <sz val="14"/>
      <color theme="1"/>
      <name val="Arial"/>
      <family val="2"/>
    </font>
    <font>
      <b/>
      <sz val="11"/>
      <color theme="3"/>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1" borderId="0" applyNumberFormat="0" applyBorder="0" applyAlignment="0" applyProtection="0"/>
    <xf numFmtId="0" fontId="4" fillId="0" borderId="0">
      <alignment/>
      <protection/>
    </xf>
    <xf numFmtId="0" fontId="4" fillId="0" borderId="0">
      <alignment/>
      <protection/>
    </xf>
    <xf numFmtId="0" fontId="0" fillId="32" borderId="4" applyNumberFormat="0" applyFont="0" applyAlignment="0" applyProtection="0"/>
    <xf numFmtId="9" fontId="0" fillId="0" borderId="0" applyFont="0" applyFill="0" applyBorder="0" applyAlignment="0" applyProtection="0"/>
    <xf numFmtId="0" fontId="42" fillId="21"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36" fillId="0" borderId="8" applyNumberFormat="0" applyFill="0" applyAlignment="0" applyProtection="0"/>
    <xf numFmtId="0" fontId="48" fillId="0" borderId="9" applyNumberFormat="0" applyFill="0" applyAlignment="0" applyProtection="0"/>
  </cellStyleXfs>
  <cellXfs count="79">
    <xf numFmtId="0" fontId="0" fillId="0" borderId="0" xfId="0" applyFont="1" applyAlignment="1">
      <alignment/>
    </xf>
    <xf numFmtId="0" fontId="49" fillId="0" borderId="10" xfId="0" applyFont="1" applyBorder="1" applyAlignment="1">
      <alignment horizontal="center"/>
    </xf>
    <xf numFmtId="0" fontId="49" fillId="0" borderId="10" xfId="0" applyFont="1" applyBorder="1" applyAlignment="1">
      <alignment/>
    </xf>
    <xf numFmtId="49" fontId="49" fillId="0" borderId="10" xfId="0" applyNumberFormat="1" applyFont="1" applyBorder="1" applyAlignment="1">
      <alignment/>
    </xf>
    <xf numFmtId="0" fontId="50" fillId="0" borderId="0" xfId="0" applyFont="1" applyAlignment="1">
      <alignment/>
    </xf>
    <xf numFmtId="0" fontId="49" fillId="0" borderId="10" xfId="0" applyFont="1" applyBorder="1" applyAlignment="1">
      <alignment horizontal="center"/>
    </xf>
    <xf numFmtId="0" fontId="50" fillId="0" borderId="10" xfId="0" applyFont="1" applyFill="1" applyBorder="1" applyAlignment="1">
      <alignment/>
    </xf>
    <xf numFmtId="3" fontId="50" fillId="0" borderId="10" xfId="0" applyNumberFormat="1" applyFont="1" applyFill="1" applyBorder="1" applyAlignment="1">
      <alignment/>
    </xf>
    <xf numFmtId="3" fontId="49" fillId="0" borderId="10" xfId="0" applyNumberFormat="1" applyFont="1" applyFill="1" applyBorder="1" applyAlignment="1">
      <alignment/>
    </xf>
    <xf numFmtId="0" fontId="49" fillId="0" borderId="10" xfId="0" applyFont="1" applyFill="1" applyBorder="1" applyAlignment="1">
      <alignment/>
    </xf>
    <xf numFmtId="0" fontId="51" fillId="0" borderId="0" xfId="0" applyFont="1" applyAlignment="1">
      <alignment/>
    </xf>
    <xf numFmtId="0" fontId="51" fillId="0" borderId="10" xfId="0" applyFont="1" applyBorder="1" applyAlignment="1">
      <alignment horizontal="center"/>
    </xf>
    <xf numFmtId="0" fontId="50" fillId="0" borderId="0" xfId="0" applyFont="1" applyAlignment="1">
      <alignment/>
    </xf>
    <xf numFmtId="0" fontId="51" fillId="0" borderId="10" xfId="0" applyFont="1" applyBorder="1" applyAlignment="1">
      <alignment/>
    </xf>
    <xf numFmtId="49" fontId="51" fillId="0" borderId="10" xfId="0" applyNumberFormat="1" applyFont="1" applyBorder="1" applyAlignment="1">
      <alignment/>
    </xf>
    <xf numFmtId="0" fontId="50" fillId="0" borderId="10" xfId="0" applyFont="1" applyBorder="1" applyAlignment="1">
      <alignment/>
    </xf>
    <xf numFmtId="3" fontId="50" fillId="0" borderId="10" xfId="0" applyNumberFormat="1" applyFont="1" applyBorder="1" applyAlignment="1">
      <alignment/>
    </xf>
    <xf numFmtId="3" fontId="49" fillId="0" borderId="10" xfId="0" applyNumberFormat="1" applyFont="1" applyBorder="1" applyAlignment="1">
      <alignment/>
    </xf>
    <xf numFmtId="0" fontId="50" fillId="0" borderId="0" xfId="0" applyFont="1" applyAlignment="1">
      <alignment/>
    </xf>
    <xf numFmtId="3" fontId="49" fillId="0" borderId="10" xfId="0" applyNumberFormat="1" applyFont="1" applyBorder="1" applyAlignment="1">
      <alignment/>
    </xf>
    <xf numFmtId="0" fontId="50" fillId="0" borderId="0" xfId="0" applyFont="1" applyAlignment="1">
      <alignment/>
    </xf>
    <xf numFmtId="3" fontId="49" fillId="0" borderId="10" xfId="0" applyNumberFormat="1" applyFont="1" applyBorder="1" applyAlignment="1">
      <alignment/>
    </xf>
    <xf numFmtId="0" fontId="0" fillId="0" borderId="0" xfId="0" applyAlignment="1">
      <alignment/>
    </xf>
    <xf numFmtId="0" fontId="49" fillId="0" borderId="0" xfId="0" applyFont="1" applyAlignment="1">
      <alignment/>
    </xf>
    <xf numFmtId="0" fontId="49" fillId="0" borderId="10" xfId="0" applyFont="1" applyBorder="1" applyAlignment="1">
      <alignment horizontal="center"/>
    </xf>
    <xf numFmtId="0" fontId="52" fillId="0" borderId="0" xfId="0" applyFont="1" applyBorder="1" applyAlignment="1">
      <alignment horizontal="right" vertical="top" wrapText="1"/>
    </xf>
    <xf numFmtId="0" fontId="52" fillId="0" borderId="0" xfId="0" applyFont="1" applyBorder="1" applyAlignment="1">
      <alignment horizontal="right"/>
    </xf>
    <xf numFmtId="0" fontId="49" fillId="0" borderId="10" xfId="0" applyFont="1" applyBorder="1" applyAlignment="1">
      <alignment/>
    </xf>
    <xf numFmtId="3" fontId="49" fillId="0" borderId="10" xfId="0" applyNumberFormat="1" applyFont="1" applyBorder="1" applyAlignment="1">
      <alignment/>
    </xf>
    <xf numFmtId="0" fontId="49" fillId="0" borderId="0" xfId="0" applyFont="1" applyBorder="1" applyAlignment="1">
      <alignment/>
    </xf>
    <xf numFmtId="3" fontId="53" fillId="0" borderId="0" xfId="0" applyNumberFormat="1" applyFont="1" applyBorder="1" applyAlignment="1">
      <alignment horizontal="right" vertical="top" wrapText="1"/>
    </xf>
    <xf numFmtId="3" fontId="52" fillId="0" borderId="0" xfId="0" applyNumberFormat="1" applyFont="1" applyBorder="1" applyAlignment="1">
      <alignment horizontal="right"/>
    </xf>
    <xf numFmtId="0" fontId="54" fillId="0" borderId="0" xfId="0" applyFont="1" applyBorder="1" applyAlignment="1">
      <alignment horizontal="right" vertical="top" wrapText="1"/>
    </xf>
    <xf numFmtId="3" fontId="54" fillId="0" borderId="0" xfId="0" applyNumberFormat="1" applyFont="1" applyBorder="1" applyAlignment="1">
      <alignment horizontal="right"/>
    </xf>
    <xf numFmtId="49" fontId="49" fillId="0" borderId="10" xfId="0" applyNumberFormat="1" applyFont="1" applyBorder="1" applyAlignment="1">
      <alignment/>
    </xf>
    <xf numFmtId="3" fontId="53" fillId="0" borderId="0" xfId="0" applyNumberFormat="1" applyFont="1" applyBorder="1" applyAlignment="1">
      <alignment vertical="top" wrapText="1"/>
    </xf>
    <xf numFmtId="3" fontId="51" fillId="0" borderId="0" xfId="0" applyNumberFormat="1" applyFont="1" applyBorder="1" applyAlignment="1">
      <alignment horizontal="right"/>
    </xf>
    <xf numFmtId="0" fontId="55" fillId="0" borderId="0" xfId="0" applyFont="1" applyAlignment="1">
      <alignment/>
    </xf>
    <xf numFmtId="3" fontId="53" fillId="0" borderId="0" xfId="0" applyNumberFormat="1" applyFont="1" applyBorder="1" applyAlignment="1">
      <alignment/>
    </xf>
    <xf numFmtId="3" fontId="49" fillId="0" borderId="0" xfId="0" applyNumberFormat="1" applyFont="1" applyBorder="1" applyAlignment="1">
      <alignment/>
    </xf>
    <xf numFmtId="0" fontId="51" fillId="0" borderId="10" xfId="0" applyFont="1" applyBorder="1" applyAlignment="1">
      <alignment horizontal="center" vertical="center" wrapText="1"/>
    </xf>
    <xf numFmtId="0" fontId="51" fillId="0" borderId="10" xfId="0" applyFont="1" applyBorder="1" applyAlignment="1">
      <alignment horizontal="center" vertical="center"/>
    </xf>
    <xf numFmtId="0" fontId="49" fillId="0" borderId="10" xfId="0" applyFont="1" applyFill="1" applyBorder="1" applyAlignment="1">
      <alignment horizontal="center"/>
    </xf>
    <xf numFmtId="3" fontId="0" fillId="0" borderId="0" xfId="0" applyNumberFormat="1" applyAlignment="1">
      <alignment/>
    </xf>
    <xf numFmtId="10" fontId="50" fillId="0" borderId="0" xfId="0" applyNumberFormat="1" applyFont="1" applyAlignment="1">
      <alignment/>
    </xf>
    <xf numFmtId="0" fontId="0" fillId="0" borderId="0" xfId="0" applyAlignment="1">
      <alignment/>
    </xf>
    <xf numFmtId="0" fontId="49" fillId="0" borderId="0" xfId="0" applyFont="1" applyAlignment="1">
      <alignment/>
    </xf>
    <xf numFmtId="3" fontId="49" fillId="0" borderId="10" xfId="0" applyNumberFormat="1" applyFont="1" applyBorder="1" applyAlignment="1">
      <alignment/>
    </xf>
    <xf numFmtId="0" fontId="50" fillId="0" borderId="0" xfId="0" applyFont="1" applyAlignment="1">
      <alignment/>
    </xf>
    <xf numFmtId="10" fontId="51" fillId="0" borderId="10" xfId="0" applyNumberFormat="1" applyFont="1" applyBorder="1" applyAlignment="1">
      <alignment/>
    </xf>
    <xf numFmtId="3" fontId="2" fillId="0" borderId="10" xfId="0" applyNumberFormat="1" applyFont="1" applyFill="1" applyBorder="1" applyAlignment="1">
      <alignment/>
    </xf>
    <xf numFmtId="10" fontId="3" fillId="0" borderId="10" xfId="0" applyNumberFormat="1" applyFont="1" applyFill="1" applyBorder="1" applyAlignment="1">
      <alignment/>
    </xf>
    <xf numFmtId="0" fontId="49" fillId="0" borderId="0" xfId="0" applyFont="1" applyAlignment="1">
      <alignment/>
    </xf>
    <xf numFmtId="0" fontId="50" fillId="0" borderId="0" xfId="0" applyFont="1" applyAlignment="1">
      <alignment/>
    </xf>
    <xf numFmtId="0" fontId="49" fillId="0" borderId="0" xfId="0" applyFont="1" applyFill="1" applyBorder="1" applyAlignment="1">
      <alignment wrapText="1"/>
    </xf>
    <xf numFmtId="0" fontId="0" fillId="33" borderId="0" xfId="0" applyFill="1" applyAlignment="1">
      <alignment/>
    </xf>
    <xf numFmtId="0" fontId="56" fillId="33" borderId="0" xfId="0" applyFont="1" applyFill="1" applyAlignment="1">
      <alignment vertical="center"/>
    </xf>
    <xf numFmtId="0" fontId="57" fillId="0" borderId="0" xfId="0" applyFont="1" applyAlignment="1">
      <alignment horizontal="center" vertical="center" wrapText="1"/>
    </xf>
    <xf numFmtId="0" fontId="56" fillId="0" borderId="0" xfId="0" applyFont="1" applyAlignment="1">
      <alignment vertical="center"/>
    </xf>
    <xf numFmtId="49" fontId="49" fillId="0" borderId="0" xfId="0" applyNumberFormat="1" applyFont="1" applyBorder="1" applyAlignment="1">
      <alignment/>
    </xf>
    <xf numFmtId="0" fontId="0" fillId="0" borderId="0" xfId="0" applyBorder="1" applyAlignment="1">
      <alignment/>
    </xf>
    <xf numFmtId="0" fontId="50" fillId="0" borderId="0" xfId="0" applyFont="1" applyBorder="1" applyAlignment="1">
      <alignment/>
    </xf>
    <xf numFmtId="3" fontId="53" fillId="0" borderId="10" xfId="0" applyNumberFormat="1" applyFont="1" applyBorder="1" applyAlignment="1">
      <alignment/>
    </xf>
    <xf numFmtId="3" fontId="2" fillId="0" borderId="10" xfId="0" applyNumberFormat="1" applyFont="1" applyBorder="1" applyAlignment="1">
      <alignment/>
    </xf>
    <xf numFmtId="3" fontId="2" fillId="0" borderId="10" xfId="0" applyNumberFormat="1" applyFont="1" applyBorder="1" applyAlignment="1">
      <alignment horizontal="right"/>
    </xf>
    <xf numFmtId="3" fontId="51" fillId="0" borderId="10" xfId="0" applyNumberFormat="1" applyFont="1" applyBorder="1" applyAlignment="1">
      <alignment/>
    </xf>
    <xf numFmtId="0" fontId="58" fillId="0" borderId="0" xfId="0" applyFont="1" applyAlignment="1">
      <alignment horizontal="left" wrapText="1"/>
    </xf>
    <xf numFmtId="0" fontId="54" fillId="0" borderId="0" xfId="0" applyFont="1" applyBorder="1" applyAlignment="1">
      <alignment horizontal="center" vertical="top" wrapText="1"/>
    </xf>
    <xf numFmtId="49" fontId="49" fillId="0" borderId="10" xfId="0" applyNumberFormat="1" applyFont="1" applyBorder="1" applyAlignment="1">
      <alignment horizontal="center"/>
    </xf>
    <xf numFmtId="0" fontId="51" fillId="0" borderId="10" xfId="0" applyFont="1" applyBorder="1" applyAlignment="1">
      <alignment horizontal="center"/>
    </xf>
    <xf numFmtId="0" fontId="49" fillId="0" borderId="11" xfId="0" applyFont="1" applyBorder="1" applyAlignment="1">
      <alignment horizontal="center"/>
    </xf>
    <xf numFmtId="0" fontId="49" fillId="0" borderId="12" xfId="0" applyFont="1" applyBorder="1" applyAlignment="1">
      <alignment horizontal="center"/>
    </xf>
    <xf numFmtId="0" fontId="49" fillId="0" borderId="13" xfId="0" applyFont="1" applyBorder="1" applyAlignment="1">
      <alignment horizontal="center"/>
    </xf>
    <xf numFmtId="0" fontId="51" fillId="0" borderId="11" xfId="0" applyFont="1" applyBorder="1" applyAlignment="1">
      <alignment horizontal="center"/>
    </xf>
    <xf numFmtId="0" fontId="51" fillId="0" borderId="12" xfId="0" applyFont="1" applyBorder="1" applyAlignment="1">
      <alignment horizontal="center"/>
    </xf>
    <xf numFmtId="0" fontId="51" fillId="0" borderId="13" xfId="0" applyFont="1" applyBorder="1" applyAlignment="1">
      <alignment horizontal="center"/>
    </xf>
    <xf numFmtId="0" fontId="51" fillId="0" borderId="11" xfId="0" applyFont="1" applyBorder="1" applyAlignment="1">
      <alignment horizontal="center" vertical="center"/>
    </xf>
    <xf numFmtId="0" fontId="51" fillId="0" borderId="12" xfId="0" applyFont="1" applyBorder="1" applyAlignment="1">
      <alignment horizontal="center" vertical="center"/>
    </xf>
    <xf numFmtId="0" fontId="51" fillId="0" borderId="13" xfId="0" applyFont="1" applyBorder="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2 2"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G118"/>
  <sheetViews>
    <sheetView tabSelected="1" zoomScalePageLayoutView="0" workbookViewId="0" topLeftCell="A1">
      <selection activeCell="B4" sqref="B4"/>
    </sheetView>
  </sheetViews>
  <sheetFormatPr defaultColWidth="11.421875" defaultRowHeight="15"/>
  <cols>
    <col min="1" max="1" width="11.421875" style="45" customWidth="1"/>
    <col min="2" max="2" width="101.421875" style="45" customWidth="1"/>
    <col min="3" max="16384" width="11.421875" style="45" customWidth="1"/>
  </cols>
  <sheetData>
    <row r="1" spans="1:33" ht="15">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row>
    <row r="2" spans="1:33" ht="15">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row>
    <row r="3" spans="1:33" ht="15">
      <c r="A3" s="55"/>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row>
    <row r="4" spans="1:33" s="58" customFormat="1" ht="222.75" customHeight="1">
      <c r="A4" s="56"/>
      <c r="B4" s="57" t="s">
        <v>42</v>
      </c>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row>
    <row r="5" spans="1:33" ht="90" customHeight="1">
      <c r="A5" s="55"/>
      <c r="B5" s="57" t="s">
        <v>43</v>
      </c>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row>
    <row r="6" spans="1:33" ht="15">
      <c r="A6" s="55"/>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row>
    <row r="7" spans="1:33" ht="15">
      <c r="A7" s="55"/>
      <c r="B7" s="55"/>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row>
    <row r="8" spans="1:33" ht="15">
      <c r="A8" s="55"/>
      <c r="B8" s="55"/>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row>
    <row r="9" spans="1:33" ht="15">
      <c r="A9" s="55"/>
      <c r="B9" s="55"/>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row>
    <row r="10" spans="1:33" ht="15">
      <c r="A10" s="55"/>
      <c r="B10" s="55"/>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row>
    <row r="11" spans="1:33" ht="15">
      <c r="A11" s="55"/>
      <c r="B11" s="55"/>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row>
    <row r="12" spans="1:33" ht="15">
      <c r="A12" s="55"/>
      <c r="B12" s="55"/>
      <c r="C12" s="55"/>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row>
    <row r="13" spans="1:33" ht="15">
      <c r="A13" s="55"/>
      <c r="B13" s="55"/>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row>
    <row r="14" spans="1:33" ht="15">
      <c r="A14" s="55"/>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row>
    <row r="15" spans="1:33" ht="15">
      <c r="A15" s="55"/>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row>
    <row r="16" spans="1:33" ht="15">
      <c r="A16" s="55"/>
      <c r="B16" s="55"/>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row>
    <row r="17" spans="1:33" ht="15">
      <c r="A17" s="55"/>
      <c r="B17" s="55"/>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row>
    <row r="18" spans="1:33" ht="15">
      <c r="A18" s="55"/>
      <c r="B18" s="55"/>
      <c r="C18" s="55"/>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row>
    <row r="19" spans="1:33" ht="15">
      <c r="A19" s="55"/>
      <c r="B19" s="55"/>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row>
    <row r="20" spans="1:33" ht="15">
      <c r="A20" s="55"/>
      <c r="B20" s="55"/>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row>
    <row r="21" spans="1:33" ht="15">
      <c r="A21" s="55"/>
      <c r="B21" s="55"/>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row>
    <row r="22" spans="1:33" ht="15">
      <c r="A22" s="55"/>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row>
    <row r="23" spans="1:33" ht="15">
      <c r="A23" s="55"/>
      <c r="B23" s="55"/>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row>
    <row r="24" spans="1:33" ht="15">
      <c r="A24" s="55"/>
      <c r="B24" s="55"/>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row>
    <row r="25" spans="1:33" ht="15">
      <c r="A25" s="55"/>
      <c r="B25" s="55"/>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row>
    <row r="26" spans="1:33" ht="15">
      <c r="A26" s="55"/>
      <c r="B26" s="55"/>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row>
    <row r="27" spans="1:33" ht="15">
      <c r="A27" s="55"/>
      <c r="B27" s="55"/>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row>
    <row r="28" spans="1:33" ht="15">
      <c r="A28" s="55"/>
      <c r="B28" s="55"/>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row>
    <row r="29" spans="1:33" ht="15">
      <c r="A29" s="55"/>
      <c r="B29" s="55"/>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row>
    <row r="30" spans="1:33" ht="15">
      <c r="A30" s="55"/>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row>
    <row r="31" spans="1:33" ht="15">
      <c r="A31" s="55"/>
      <c r="B31" s="55"/>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row>
    <row r="32" spans="1:33" ht="15">
      <c r="A32" s="55"/>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row>
    <row r="33" spans="1:33" ht="15">
      <c r="A33" s="55"/>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row>
    <row r="34" spans="1:33" ht="15">
      <c r="A34" s="55"/>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row>
    <row r="35" spans="1:33" ht="15">
      <c r="A35" s="55"/>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row>
    <row r="36" spans="1:33" ht="15">
      <c r="A36" s="55"/>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row>
    <row r="37" spans="1:33" ht="15">
      <c r="A37" s="55"/>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row>
    <row r="38" spans="1:33" ht="15">
      <c r="A38" s="55"/>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row>
    <row r="39" spans="1:33" ht="15">
      <c r="A39" s="55"/>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row>
    <row r="40" spans="1:33" ht="15">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row>
    <row r="41" spans="1:33" ht="15">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row>
    <row r="42" spans="1:33" ht="15">
      <c r="A42" s="55"/>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row>
    <row r="43" spans="1:33" ht="15">
      <c r="A43" s="55"/>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row>
    <row r="44" spans="1:33" ht="15">
      <c r="A44" s="55"/>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row>
    <row r="45" spans="1:33" ht="15">
      <c r="A45" s="55"/>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row>
    <row r="46" spans="1:33" ht="15">
      <c r="A46" s="55"/>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row>
    <row r="47" spans="1:33" ht="15">
      <c r="A47" s="55"/>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row>
    <row r="48" spans="1:33" ht="15">
      <c r="A48" s="55"/>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row>
    <row r="49" spans="1:33" ht="15">
      <c r="A49" s="55"/>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row>
    <row r="50" spans="1:33" ht="15">
      <c r="A50" s="55"/>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row>
    <row r="51" spans="1:33" ht="15">
      <c r="A51" s="55"/>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row>
    <row r="52" spans="1:33" ht="15">
      <c r="A52" s="55"/>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row>
    <row r="53" spans="1:33" ht="15">
      <c r="A53" s="55"/>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row>
    <row r="54" spans="1:33" ht="15">
      <c r="A54" s="55"/>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row>
    <row r="55" spans="1:33" ht="15">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row>
    <row r="56" spans="1:33" ht="15">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row>
    <row r="57" spans="1:33" ht="15">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row>
    <row r="58" spans="1:33" ht="15">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row>
    <row r="59" spans="1:33" ht="15">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row>
    <row r="60" spans="1:33" ht="15">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row>
    <row r="61" spans="1:33" ht="15">
      <c r="A61" s="55"/>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row>
    <row r="62" spans="1:33" ht="15">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row>
    <row r="63" spans="1:33" ht="15">
      <c r="A63" s="55"/>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row>
    <row r="64" spans="1:33" ht="15">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row>
    <row r="65" spans="1:33" ht="15">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row>
    <row r="66" spans="1:33" ht="15">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row>
    <row r="67" spans="1:33" ht="15">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row>
    <row r="68" spans="1:33" ht="15">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row>
    <row r="69" spans="1:33" ht="15">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row>
    <row r="70" spans="1:33" ht="15">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row>
    <row r="71" spans="1:33" ht="15">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row>
    <row r="72" spans="1:33" ht="15">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row>
    <row r="73" spans="1:33" ht="15">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row>
    <row r="74" spans="1:33" ht="15">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row>
    <row r="75" spans="1:33" ht="15">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row>
    <row r="76" spans="1:33" ht="15">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row>
    <row r="77" spans="1:33" ht="15">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row>
    <row r="78" spans="1:33" ht="15">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row>
    <row r="79" spans="1:33" ht="15">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row>
    <row r="80" spans="1:33" ht="15">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row>
    <row r="81" spans="1:33" ht="15">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row>
    <row r="82" spans="1:33" ht="15">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row>
    <row r="83" spans="1:33" ht="15">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row>
    <row r="84" spans="1:33" ht="15">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row>
    <row r="85" spans="1:33" ht="15">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row>
    <row r="86" spans="1:33" ht="15">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row>
    <row r="87" spans="1:33" ht="15">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row>
    <row r="88" spans="1:33" ht="15">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row>
    <row r="89" spans="1:33" ht="15">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row>
    <row r="90" spans="1:33" ht="15">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row>
    <row r="91" spans="1:33" ht="15">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row>
    <row r="92" spans="1:33" ht="15">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row>
    <row r="93" spans="1:33" ht="15">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row>
    <row r="94" spans="1:33" ht="15">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row>
    <row r="95" spans="1:33" ht="15">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row>
    <row r="96" spans="1:33" ht="15">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row>
    <row r="97" spans="1:33" ht="15">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row>
    <row r="98" spans="1:33" ht="15">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row>
    <row r="99" spans="1:33" ht="15">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row>
    <row r="100" spans="1:33" ht="15">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row>
    <row r="101" spans="1:33" ht="15">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row>
    <row r="102" spans="1:33" ht="15">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row>
    <row r="103" spans="1:33" ht="15">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row>
    <row r="104" spans="1:33" ht="15">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row>
    <row r="105" spans="1:33" ht="15">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row>
    <row r="106" spans="1:33" ht="15">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row>
    <row r="107" spans="1:33" ht="15">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row>
    <row r="108" spans="1:33" ht="15">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row>
    <row r="109" spans="1:33" ht="15">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row>
    <row r="110" spans="1:33" ht="15">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row>
    <row r="111" spans="1:33" ht="15">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row>
    <row r="112" spans="1:33" ht="15">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row>
    <row r="113" spans="1:33" ht="15">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row>
    <row r="114" spans="1:33" ht="15">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row>
    <row r="115" spans="1:33" ht="15">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row>
    <row r="116" spans="1:33" ht="15">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row>
    <row r="117" spans="1:33" ht="15">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row>
    <row r="118" spans="1:33" ht="15">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O37"/>
  <sheetViews>
    <sheetView zoomScalePageLayoutView="0" workbookViewId="0" topLeftCell="A1">
      <selection activeCell="A1" sqref="A1"/>
    </sheetView>
  </sheetViews>
  <sheetFormatPr defaultColWidth="11.421875" defaultRowHeight="15"/>
  <cols>
    <col min="1" max="1" width="17.8515625" style="22" customWidth="1"/>
    <col min="2" max="7" width="11.421875" style="22" customWidth="1"/>
    <col min="8" max="8" width="18.421875" style="52" customWidth="1"/>
    <col min="9" max="9" width="11.421875" style="52" customWidth="1"/>
    <col min="10" max="16384" width="11.421875" style="22" customWidth="1"/>
  </cols>
  <sheetData>
    <row r="1" spans="1:15" ht="15.75">
      <c r="A1" s="46" t="s">
        <v>46</v>
      </c>
      <c r="B1" s="23"/>
      <c r="C1" s="23"/>
      <c r="D1" s="23"/>
      <c r="E1" s="23"/>
      <c r="F1" s="23"/>
      <c r="G1" s="23"/>
      <c r="J1" s="23"/>
      <c r="K1" s="23"/>
      <c r="L1" s="23"/>
      <c r="M1" s="23"/>
      <c r="N1" s="23"/>
      <c r="O1" s="23"/>
    </row>
    <row r="3" spans="1:9" s="45" customFormat="1" ht="15" customHeight="1">
      <c r="A3" s="66" t="s">
        <v>48</v>
      </c>
      <c r="B3" s="66"/>
      <c r="C3" s="66"/>
      <c r="D3" s="66"/>
      <c r="E3" s="66"/>
      <c r="F3" s="66"/>
      <c r="G3" s="66"/>
      <c r="H3" s="66"/>
      <c r="I3" s="66"/>
    </row>
    <row r="4" spans="1:9" s="45" customFormat="1" ht="15">
      <c r="A4" s="66"/>
      <c r="B4" s="66"/>
      <c r="C4" s="66"/>
      <c r="D4" s="66"/>
      <c r="E4" s="66"/>
      <c r="F4" s="66"/>
      <c r="G4" s="66"/>
      <c r="H4" s="66"/>
      <c r="I4" s="66"/>
    </row>
    <row r="5" spans="1:15" ht="15.75">
      <c r="A5" s="45"/>
      <c r="B5" s="45"/>
      <c r="C5" s="45"/>
      <c r="D5" s="45"/>
      <c r="E5" s="45"/>
      <c r="F5" s="45"/>
      <c r="G5" s="45"/>
      <c r="J5" s="67"/>
      <c r="K5" s="67"/>
      <c r="L5" s="67"/>
      <c r="M5" s="67"/>
      <c r="N5" s="67"/>
      <c r="O5" s="67"/>
    </row>
    <row r="6" spans="1:15" ht="15.75">
      <c r="A6" s="45"/>
      <c r="B6" s="45"/>
      <c r="C6" s="45"/>
      <c r="D6" s="45"/>
      <c r="E6" s="45"/>
      <c r="F6" s="45"/>
      <c r="G6" s="45"/>
      <c r="J6" s="30"/>
      <c r="K6" s="31"/>
      <c r="L6" s="25"/>
      <c r="M6" s="31"/>
      <c r="N6" s="32"/>
      <c r="O6" s="33"/>
    </row>
    <row r="7" spans="2:15" ht="15.75">
      <c r="B7" s="68" t="s">
        <v>47</v>
      </c>
      <c r="C7" s="68"/>
      <c r="D7" s="68"/>
      <c r="E7" s="69" t="s">
        <v>23</v>
      </c>
      <c r="F7" s="69"/>
      <c r="G7" s="69"/>
      <c r="J7" s="30"/>
      <c r="K7" s="31"/>
      <c r="L7" s="25"/>
      <c r="M7" s="31"/>
      <c r="N7" s="32"/>
      <c r="O7" s="33"/>
    </row>
    <row r="8" spans="1:15" ht="15.75">
      <c r="A8" s="24" t="s">
        <v>0</v>
      </c>
      <c r="B8" s="24" t="s">
        <v>20</v>
      </c>
      <c r="C8" s="24" t="s">
        <v>21</v>
      </c>
      <c r="D8" s="24" t="s">
        <v>19</v>
      </c>
      <c r="E8" s="42" t="s">
        <v>20</v>
      </c>
      <c r="F8" s="42" t="s">
        <v>24</v>
      </c>
      <c r="G8" s="42" t="s">
        <v>19</v>
      </c>
      <c r="J8" s="30"/>
      <c r="K8" s="31"/>
      <c r="L8" s="25"/>
      <c r="M8" s="31"/>
      <c r="N8" s="32"/>
      <c r="O8" s="33"/>
    </row>
    <row r="9" spans="1:15" ht="15.75">
      <c r="A9" s="27" t="s">
        <v>1</v>
      </c>
      <c r="B9" s="62">
        <v>4442</v>
      </c>
      <c r="C9" s="62">
        <v>4132</v>
      </c>
      <c r="D9" s="28">
        <f>B9+C9</f>
        <v>8574</v>
      </c>
      <c r="E9" s="15"/>
      <c r="F9" s="15"/>
      <c r="G9" s="28">
        <f>E9+F9</f>
        <v>0</v>
      </c>
      <c r="J9" s="35"/>
      <c r="K9" s="31"/>
      <c r="L9" s="25"/>
      <c r="M9" s="31"/>
      <c r="N9" s="32"/>
      <c r="O9" s="33"/>
    </row>
    <row r="10" spans="1:15" ht="15.75">
      <c r="A10" s="34" t="s">
        <v>2</v>
      </c>
      <c r="B10" s="62">
        <v>4111</v>
      </c>
      <c r="C10" s="62">
        <v>3953</v>
      </c>
      <c r="D10" s="28">
        <f aca="true" t="shared" si="0" ref="D10:D27">B10+C10</f>
        <v>8064</v>
      </c>
      <c r="E10" s="15"/>
      <c r="F10" s="15"/>
      <c r="G10" s="28">
        <f aca="true" t="shared" si="1" ref="G10:G26">E10+F10</f>
        <v>0</v>
      </c>
      <c r="J10" s="35"/>
      <c r="K10" s="31"/>
      <c r="L10" s="25"/>
      <c r="M10" s="31"/>
      <c r="N10" s="32"/>
      <c r="O10" s="33"/>
    </row>
    <row r="11" spans="1:15" ht="15.75">
      <c r="A11" s="34" t="s">
        <v>3</v>
      </c>
      <c r="B11" s="62">
        <v>4862</v>
      </c>
      <c r="C11" s="62">
        <v>4767</v>
      </c>
      <c r="D11" s="28">
        <f t="shared" si="0"/>
        <v>9629</v>
      </c>
      <c r="E11" s="15"/>
      <c r="F11" s="15"/>
      <c r="G11" s="28">
        <f t="shared" si="1"/>
        <v>0</v>
      </c>
      <c r="J11" s="35"/>
      <c r="K11" s="31"/>
      <c r="L11" s="25"/>
      <c r="M11" s="31"/>
      <c r="N11" s="32"/>
      <c r="O11" s="33"/>
    </row>
    <row r="12" spans="1:15" ht="15.75">
      <c r="A12" s="27" t="s">
        <v>4</v>
      </c>
      <c r="B12" s="62">
        <v>3795</v>
      </c>
      <c r="C12" s="62">
        <v>3517</v>
      </c>
      <c r="D12" s="28">
        <f t="shared" si="0"/>
        <v>7312</v>
      </c>
      <c r="E12" s="16">
        <f>B12</f>
        <v>3795</v>
      </c>
      <c r="F12" s="16">
        <f>C12</f>
        <v>3517</v>
      </c>
      <c r="G12" s="28">
        <f t="shared" si="1"/>
        <v>7312</v>
      </c>
      <c r="J12" s="35"/>
      <c r="K12" s="31"/>
      <c r="L12" s="25"/>
      <c r="M12" s="31"/>
      <c r="N12" s="32"/>
      <c r="O12" s="33"/>
    </row>
    <row r="13" spans="1:15" ht="15.75">
      <c r="A13" s="27" t="s">
        <v>5</v>
      </c>
      <c r="B13" s="62">
        <v>5114</v>
      </c>
      <c r="C13" s="62">
        <v>4795</v>
      </c>
      <c r="D13" s="28">
        <f t="shared" si="0"/>
        <v>9909</v>
      </c>
      <c r="E13" s="16">
        <f aca="true" t="shared" si="2" ref="E13:E21">B13</f>
        <v>5114</v>
      </c>
      <c r="F13" s="16">
        <f aca="true" t="shared" si="3" ref="F13:F21">C13</f>
        <v>4795</v>
      </c>
      <c r="G13" s="28">
        <f t="shared" si="1"/>
        <v>9909</v>
      </c>
      <c r="J13" s="30"/>
      <c r="K13" s="31"/>
      <c r="L13" s="25"/>
      <c r="M13" s="31"/>
      <c r="N13" s="32"/>
      <c r="O13" s="33"/>
    </row>
    <row r="14" spans="1:15" ht="15.75">
      <c r="A14" s="27" t="s">
        <v>6</v>
      </c>
      <c r="B14" s="62">
        <v>5750</v>
      </c>
      <c r="C14" s="62">
        <v>5644</v>
      </c>
      <c r="D14" s="28">
        <f t="shared" si="0"/>
        <v>11394</v>
      </c>
      <c r="E14" s="16">
        <f t="shared" si="2"/>
        <v>5750</v>
      </c>
      <c r="F14" s="16">
        <f t="shared" si="3"/>
        <v>5644</v>
      </c>
      <c r="G14" s="28">
        <f t="shared" si="1"/>
        <v>11394</v>
      </c>
      <c r="J14" s="30"/>
      <c r="K14" s="31"/>
      <c r="L14" s="25"/>
      <c r="M14" s="31"/>
      <c r="N14" s="32"/>
      <c r="O14" s="33"/>
    </row>
    <row r="15" spans="1:15" ht="15.75">
      <c r="A15" s="27" t="s">
        <v>7</v>
      </c>
      <c r="B15" s="62">
        <v>6447</v>
      </c>
      <c r="C15" s="62">
        <v>6370</v>
      </c>
      <c r="D15" s="28">
        <f t="shared" si="0"/>
        <v>12817</v>
      </c>
      <c r="E15" s="16">
        <f t="shared" si="2"/>
        <v>6447</v>
      </c>
      <c r="F15" s="16">
        <f t="shared" si="3"/>
        <v>6370</v>
      </c>
      <c r="G15" s="28">
        <f t="shared" si="1"/>
        <v>12817</v>
      </c>
      <c r="J15" s="36"/>
      <c r="K15" s="31"/>
      <c r="L15" s="25"/>
      <c r="M15" s="31"/>
      <c r="N15" s="32"/>
      <c r="O15" s="33"/>
    </row>
    <row r="16" spans="1:15" ht="15.75">
      <c r="A16" s="27" t="s">
        <v>8</v>
      </c>
      <c r="B16" s="62">
        <v>6233</v>
      </c>
      <c r="C16" s="62">
        <v>6197</v>
      </c>
      <c r="D16" s="28">
        <f t="shared" si="0"/>
        <v>12430</v>
      </c>
      <c r="E16" s="16">
        <f t="shared" si="2"/>
        <v>6233</v>
      </c>
      <c r="F16" s="16">
        <f t="shared" si="3"/>
        <v>6197</v>
      </c>
      <c r="G16" s="28">
        <f t="shared" si="1"/>
        <v>12430</v>
      </c>
      <c r="J16" s="25"/>
      <c r="K16" s="31"/>
      <c r="L16" s="25"/>
      <c r="M16" s="31"/>
      <c r="N16" s="32"/>
      <c r="O16" s="33"/>
    </row>
    <row r="17" spans="1:15" ht="15.75">
      <c r="A17" s="27" t="s">
        <v>9</v>
      </c>
      <c r="B17" s="62">
        <v>5904</v>
      </c>
      <c r="C17" s="62">
        <v>6141</v>
      </c>
      <c r="D17" s="28">
        <f t="shared" si="0"/>
        <v>12045</v>
      </c>
      <c r="E17" s="16">
        <f t="shared" si="2"/>
        <v>5904</v>
      </c>
      <c r="F17" s="16">
        <f t="shared" si="3"/>
        <v>6141</v>
      </c>
      <c r="G17" s="28">
        <f t="shared" si="1"/>
        <v>12045</v>
      </c>
      <c r="J17" s="25"/>
      <c r="K17" s="31"/>
      <c r="L17" s="25"/>
      <c r="M17" s="31"/>
      <c r="N17" s="32"/>
      <c r="O17" s="33"/>
    </row>
    <row r="18" spans="1:15" ht="15.75">
      <c r="A18" s="27" t="s">
        <v>10</v>
      </c>
      <c r="B18" s="62">
        <v>5432</v>
      </c>
      <c r="C18" s="62">
        <v>5799</v>
      </c>
      <c r="D18" s="28">
        <f t="shared" si="0"/>
        <v>11231</v>
      </c>
      <c r="E18" s="16">
        <f t="shared" si="2"/>
        <v>5432</v>
      </c>
      <c r="F18" s="16">
        <f t="shared" si="3"/>
        <v>5799</v>
      </c>
      <c r="G18" s="28">
        <f t="shared" si="1"/>
        <v>11231</v>
      </c>
      <c r="J18" s="25"/>
      <c r="K18" s="31"/>
      <c r="L18" s="25"/>
      <c r="M18" s="31"/>
      <c r="N18" s="32"/>
      <c r="O18" s="33"/>
    </row>
    <row r="19" spans="1:15" ht="15.75">
      <c r="A19" s="27" t="s">
        <v>11</v>
      </c>
      <c r="B19" s="62">
        <v>4601</v>
      </c>
      <c r="C19" s="62">
        <v>5039</v>
      </c>
      <c r="D19" s="28">
        <f t="shared" si="0"/>
        <v>9640</v>
      </c>
      <c r="E19" s="16">
        <f t="shared" si="2"/>
        <v>4601</v>
      </c>
      <c r="F19" s="16">
        <f t="shared" si="3"/>
        <v>5039</v>
      </c>
      <c r="G19" s="28">
        <f t="shared" si="1"/>
        <v>9640</v>
      </c>
      <c r="J19" s="25"/>
      <c r="K19" s="31"/>
      <c r="L19" s="25"/>
      <c r="M19" s="31"/>
      <c r="N19" s="32"/>
      <c r="O19" s="33"/>
    </row>
    <row r="20" spans="1:15" ht="15.75">
      <c r="A20" s="27" t="s">
        <v>12</v>
      </c>
      <c r="B20" s="62">
        <v>3867</v>
      </c>
      <c r="C20" s="62">
        <v>3985</v>
      </c>
      <c r="D20" s="28">
        <f t="shared" si="0"/>
        <v>7852</v>
      </c>
      <c r="E20" s="16">
        <f t="shared" si="2"/>
        <v>3867</v>
      </c>
      <c r="F20" s="16">
        <f t="shared" si="3"/>
        <v>3985</v>
      </c>
      <c r="G20" s="28">
        <f t="shared" si="1"/>
        <v>7852</v>
      </c>
      <c r="J20" s="25"/>
      <c r="K20" s="31"/>
      <c r="L20" s="25"/>
      <c r="M20" s="31"/>
      <c r="N20" s="32"/>
      <c r="O20" s="33"/>
    </row>
    <row r="21" spans="1:15" ht="15.75">
      <c r="A21" s="27" t="s">
        <v>13</v>
      </c>
      <c r="B21" s="62">
        <v>3491</v>
      </c>
      <c r="C21" s="62">
        <v>3858</v>
      </c>
      <c r="D21" s="28">
        <f t="shared" si="0"/>
        <v>7349</v>
      </c>
      <c r="E21" s="16">
        <f t="shared" si="2"/>
        <v>3491</v>
      </c>
      <c r="F21" s="16">
        <f t="shared" si="3"/>
        <v>3858</v>
      </c>
      <c r="G21" s="28">
        <f t="shared" si="1"/>
        <v>7349</v>
      </c>
      <c r="J21" s="25"/>
      <c r="K21" s="31"/>
      <c r="L21" s="25"/>
      <c r="M21" s="31"/>
      <c r="N21" s="32"/>
      <c r="O21" s="33"/>
    </row>
    <row r="22" spans="1:15" ht="15.75">
      <c r="A22" s="27" t="s">
        <v>14</v>
      </c>
      <c r="B22" s="62">
        <v>2580</v>
      </c>
      <c r="C22" s="62">
        <v>3065</v>
      </c>
      <c r="D22" s="28">
        <f t="shared" si="0"/>
        <v>5645</v>
      </c>
      <c r="E22" s="15"/>
      <c r="F22" s="15"/>
      <c r="G22" s="28">
        <f t="shared" si="1"/>
        <v>0</v>
      </c>
      <c r="J22" s="25"/>
      <c r="K22" s="26"/>
      <c r="L22" s="25"/>
      <c r="M22" s="31"/>
      <c r="N22" s="32"/>
      <c r="O22" s="33"/>
    </row>
    <row r="23" spans="1:15" ht="15.75">
      <c r="A23" s="27" t="s">
        <v>15</v>
      </c>
      <c r="B23" s="62">
        <v>2164</v>
      </c>
      <c r="C23" s="62">
        <v>2763</v>
      </c>
      <c r="D23" s="28">
        <f t="shared" si="0"/>
        <v>4927</v>
      </c>
      <c r="E23" s="15"/>
      <c r="F23" s="15"/>
      <c r="G23" s="28">
        <f t="shared" si="1"/>
        <v>0</v>
      </c>
      <c r="J23" s="32"/>
      <c r="K23" s="33"/>
      <c r="L23" s="32"/>
      <c r="M23" s="33"/>
      <c r="N23" s="32"/>
      <c r="O23" s="33"/>
    </row>
    <row r="24" spans="1:7" ht="15.75">
      <c r="A24" s="27" t="s">
        <v>16</v>
      </c>
      <c r="B24" s="62">
        <v>1690</v>
      </c>
      <c r="C24" s="62">
        <v>2571</v>
      </c>
      <c r="D24" s="28">
        <f t="shared" si="0"/>
        <v>4261</v>
      </c>
      <c r="E24" s="15"/>
      <c r="F24" s="15"/>
      <c r="G24" s="28">
        <f t="shared" si="1"/>
        <v>0</v>
      </c>
    </row>
    <row r="25" spans="1:7" ht="15.75">
      <c r="A25" s="27" t="s">
        <v>17</v>
      </c>
      <c r="B25" s="62">
        <v>975</v>
      </c>
      <c r="C25" s="62">
        <v>1910</v>
      </c>
      <c r="D25" s="28">
        <f t="shared" si="0"/>
        <v>2885</v>
      </c>
      <c r="E25" s="15"/>
      <c r="F25" s="15"/>
      <c r="G25" s="28">
        <f t="shared" si="1"/>
        <v>0</v>
      </c>
    </row>
    <row r="26" spans="1:7" ht="15" customHeight="1">
      <c r="A26" s="27" t="s">
        <v>18</v>
      </c>
      <c r="B26" s="62">
        <v>627</v>
      </c>
      <c r="C26" s="62">
        <v>1743</v>
      </c>
      <c r="D26" s="28">
        <f t="shared" si="0"/>
        <v>2370</v>
      </c>
      <c r="E26" s="15"/>
      <c r="F26" s="15"/>
      <c r="G26" s="28">
        <f t="shared" si="1"/>
        <v>0</v>
      </c>
    </row>
    <row r="27" spans="1:7" ht="15.75">
      <c r="A27" s="27" t="s">
        <v>19</v>
      </c>
      <c r="B27" s="28">
        <f>SUM(B9:B26)</f>
        <v>72085</v>
      </c>
      <c r="C27" s="28">
        <f>SUM(C9:C26)</f>
        <v>76249</v>
      </c>
      <c r="D27" s="28">
        <f t="shared" si="0"/>
        <v>148334</v>
      </c>
      <c r="E27" s="28">
        <f>SUM(E9:E26)</f>
        <v>50634</v>
      </c>
      <c r="F27" s="28">
        <f>SUM(F9:F26)</f>
        <v>51345</v>
      </c>
      <c r="G27" s="47">
        <f>SUM(G9:G26)</f>
        <v>101979</v>
      </c>
    </row>
    <row r="30" ht="15.75">
      <c r="A30" s="37" t="s">
        <v>35</v>
      </c>
    </row>
    <row r="32" spans="1:4" ht="15.75">
      <c r="A32" s="29"/>
      <c r="B32" s="38"/>
      <c r="C32" s="38"/>
      <c r="D32" s="39"/>
    </row>
    <row r="33" ht="15" customHeight="1"/>
    <row r="37" ht="15.75">
      <c r="A37" s="37"/>
    </row>
  </sheetData>
  <sheetProtection/>
  <mergeCells count="6">
    <mergeCell ref="A3:I4"/>
    <mergeCell ref="J5:K5"/>
    <mergeCell ref="L5:M5"/>
    <mergeCell ref="N5:O5"/>
    <mergeCell ref="B7:D7"/>
    <mergeCell ref="E7:G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I44"/>
  <sheetViews>
    <sheetView zoomScalePageLayoutView="0" workbookViewId="0" topLeftCell="A1">
      <selection activeCell="A1" sqref="A1"/>
    </sheetView>
  </sheetViews>
  <sheetFormatPr defaultColWidth="11.421875" defaultRowHeight="15"/>
  <cols>
    <col min="1" max="1" width="18.00390625" style="4" bestFit="1" customWidth="1"/>
    <col min="2" max="7" width="11.421875" style="4" customWidth="1"/>
    <col min="8" max="8" width="18.00390625" style="53" customWidth="1"/>
    <col min="9" max="9" width="11.421875" style="53" customWidth="1"/>
    <col min="10" max="16384" width="11.421875" style="4" customWidth="1"/>
  </cols>
  <sheetData>
    <row r="1" ht="15.75">
      <c r="A1" s="46" t="s">
        <v>46</v>
      </c>
    </row>
    <row r="2" spans="1:7" ht="15.75">
      <c r="A2" s="46"/>
      <c r="B2" s="48"/>
      <c r="C2" s="48"/>
      <c r="D2" s="48"/>
      <c r="E2" s="48"/>
      <c r="F2" s="48"/>
      <c r="G2" s="48"/>
    </row>
    <row r="3" spans="1:9" ht="14.25">
      <c r="A3" s="66" t="s">
        <v>50</v>
      </c>
      <c r="B3" s="66"/>
      <c r="C3" s="66"/>
      <c r="D3" s="66"/>
      <c r="E3" s="66"/>
      <c r="F3" s="66"/>
      <c r="G3" s="66"/>
      <c r="H3" s="66"/>
      <c r="I3" s="66"/>
    </row>
    <row r="4" spans="1:9" ht="14.25">
      <c r="A4" s="66"/>
      <c r="B4" s="66"/>
      <c r="C4" s="66"/>
      <c r="D4" s="66"/>
      <c r="E4" s="66"/>
      <c r="F4" s="66"/>
      <c r="G4" s="66"/>
      <c r="H4" s="66"/>
      <c r="I4" s="66"/>
    </row>
    <row r="5" spans="1:7" ht="15.75">
      <c r="A5" s="46"/>
      <c r="B5" s="48"/>
      <c r="C5" s="48"/>
      <c r="D5" s="48"/>
      <c r="E5" s="48"/>
      <c r="F5" s="48"/>
      <c r="G5" s="48"/>
    </row>
    <row r="8" spans="2:7" ht="15.75">
      <c r="B8" s="70" t="s">
        <v>49</v>
      </c>
      <c r="C8" s="71"/>
      <c r="D8" s="72"/>
      <c r="E8" s="70" t="s">
        <v>23</v>
      </c>
      <c r="F8" s="71"/>
      <c r="G8" s="72"/>
    </row>
    <row r="9" spans="1:7" ht="15.75">
      <c r="A9" s="1" t="s">
        <v>0</v>
      </c>
      <c r="B9" s="5" t="s">
        <v>20</v>
      </c>
      <c r="C9" s="5" t="s">
        <v>21</v>
      </c>
      <c r="D9" s="5" t="s">
        <v>19</v>
      </c>
      <c r="E9" s="5" t="s">
        <v>20</v>
      </c>
      <c r="F9" s="5" t="s">
        <v>22</v>
      </c>
      <c r="G9" s="5" t="s">
        <v>19</v>
      </c>
    </row>
    <row r="10" spans="1:7" ht="15.75">
      <c r="A10" s="2" t="s">
        <v>1</v>
      </c>
      <c r="B10" s="63">
        <v>17493</v>
      </c>
      <c r="C10" s="63">
        <v>16651</v>
      </c>
      <c r="D10" s="8">
        <f>B10+C10</f>
        <v>34144</v>
      </c>
      <c r="E10" s="6"/>
      <c r="F10" s="6"/>
      <c r="G10" s="9">
        <f>E10+F10</f>
        <v>0</v>
      </c>
    </row>
    <row r="11" spans="1:7" ht="15.75">
      <c r="A11" s="3" t="s">
        <v>2</v>
      </c>
      <c r="B11" s="63">
        <v>17746</v>
      </c>
      <c r="C11" s="63">
        <v>16981</v>
      </c>
      <c r="D11" s="8">
        <f aca="true" t="shared" si="0" ref="D11:D28">B11+C11</f>
        <v>34727</v>
      </c>
      <c r="E11" s="6"/>
      <c r="F11" s="6"/>
      <c r="G11" s="9">
        <f aca="true" t="shared" si="1" ref="G11:G28">E11+F11</f>
        <v>0</v>
      </c>
    </row>
    <row r="12" spans="1:7" ht="15.75">
      <c r="A12" s="3" t="s">
        <v>3</v>
      </c>
      <c r="B12" s="63">
        <v>22742</v>
      </c>
      <c r="C12" s="63">
        <v>21813</v>
      </c>
      <c r="D12" s="8">
        <f t="shared" si="0"/>
        <v>44555</v>
      </c>
      <c r="E12" s="6"/>
      <c r="F12" s="6"/>
      <c r="G12" s="9">
        <f t="shared" si="1"/>
        <v>0</v>
      </c>
    </row>
    <row r="13" spans="1:7" ht="15.75">
      <c r="A13" s="2" t="s">
        <v>4</v>
      </c>
      <c r="B13" s="63">
        <v>17863</v>
      </c>
      <c r="C13" s="63">
        <v>16943</v>
      </c>
      <c r="D13" s="8">
        <f t="shared" si="0"/>
        <v>34806</v>
      </c>
      <c r="E13" s="7">
        <f>B13</f>
        <v>17863</v>
      </c>
      <c r="F13" s="7">
        <f>C13</f>
        <v>16943</v>
      </c>
      <c r="G13" s="9">
        <f t="shared" si="1"/>
        <v>34806</v>
      </c>
    </row>
    <row r="14" spans="1:7" ht="15.75">
      <c r="A14" s="2" t="s">
        <v>5</v>
      </c>
      <c r="B14" s="63">
        <v>23810</v>
      </c>
      <c r="C14" s="63">
        <v>22048</v>
      </c>
      <c r="D14" s="8">
        <f t="shared" si="0"/>
        <v>45858</v>
      </c>
      <c r="E14" s="7">
        <f aca="true" t="shared" si="2" ref="E14:E27">B14</f>
        <v>23810</v>
      </c>
      <c r="F14" s="7">
        <f aca="true" t="shared" si="3" ref="F14:F27">C14</f>
        <v>22048</v>
      </c>
      <c r="G14" s="9">
        <f t="shared" si="1"/>
        <v>45858</v>
      </c>
    </row>
    <row r="15" spans="1:7" ht="15.75">
      <c r="A15" s="2" t="s">
        <v>6</v>
      </c>
      <c r="B15" s="63">
        <v>25334</v>
      </c>
      <c r="C15" s="63">
        <v>24002</v>
      </c>
      <c r="D15" s="8">
        <f t="shared" si="0"/>
        <v>49336</v>
      </c>
      <c r="E15" s="7">
        <f t="shared" si="2"/>
        <v>25334</v>
      </c>
      <c r="F15" s="7">
        <f t="shared" si="3"/>
        <v>24002</v>
      </c>
      <c r="G15" s="9">
        <f t="shared" si="1"/>
        <v>49336</v>
      </c>
    </row>
    <row r="16" spans="1:7" ht="15.75">
      <c r="A16" s="2" t="s">
        <v>7</v>
      </c>
      <c r="B16" s="63">
        <v>26690</v>
      </c>
      <c r="C16" s="63">
        <v>25551</v>
      </c>
      <c r="D16" s="8">
        <f t="shared" si="0"/>
        <v>52241</v>
      </c>
      <c r="E16" s="7">
        <f t="shared" si="2"/>
        <v>26690</v>
      </c>
      <c r="F16" s="7">
        <f t="shared" si="3"/>
        <v>25551</v>
      </c>
      <c r="G16" s="9">
        <f t="shared" si="1"/>
        <v>52241</v>
      </c>
    </row>
    <row r="17" spans="1:7" ht="15.75">
      <c r="A17" s="2" t="s">
        <v>8</v>
      </c>
      <c r="B17" s="63">
        <v>27163</v>
      </c>
      <c r="C17" s="63">
        <v>25976</v>
      </c>
      <c r="D17" s="8">
        <f t="shared" si="0"/>
        <v>53139</v>
      </c>
      <c r="E17" s="7">
        <f t="shared" si="2"/>
        <v>27163</v>
      </c>
      <c r="F17" s="7">
        <f t="shared" si="3"/>
        <v>25976</v>
      </c>
      <c r="G17" s="9">
        <f t="shared" si="1"/>
        <v>53139</v>
      </c>
    </row>
    <row r="18" spans="1:7" ht="15.75">
      <c r="A18" s="2" t="s">
        <v>9</v>
      </c>
      <c r="B18" s="63">
        <v>27877</v>
      </c>
      <c r="C18" s="63">
        <v>27241</v>
      </c>
      <c r="D18" s="8">
        <f t="shared" si="0"/>
        <v>55118</v>
      </c>
      <c r="E18" s="7">
        <f t="shared" si="2"/>
        <v>27877</v>
      </c>
      <c r="F18" s="7">
        <f t="shared" si="3"/>
        <v>27241</v>
      </c>
      <c r="G18" s="9">
        <f t="shared" si="1"/>
        <v>55118</v>
      </c>
    </row>
    <row r="19" spans="1:7" ht="15.75">
      <c r="A19" s="2" t="s">
        <v>10</v>
      </c>
      <c r="B19" s="63">
        <v>26739</v>
      </c>
      <c r="C19" s="63">
        <v>25155</v>
      </c>
      <c r="D19" s="8">
        <f t="shared" si="0"/>
        <v>51894</v>
      </c>
      <c r="E19" s="7">
        <f t="shared" si="2"/>
        <v>26739</v>
      </c>
      <c r="F19" s="7">
        <f t="shared" si="3"/>
        <v>25155</v>
      </c>
      <c r="G19" s="9">
        <f t="shared" si="1"/>
        <v>51894</v>
      </c>
    </row>
    <row r="20" spans="1:7" ht="15.75">
      <c r="A20" s="2" t="s">
        <v>11</v>
      </c>
      <c r="B20" s="63">
        <v>21559</v>
      </c>
      <c r="C20" s="63">
        <v>20006</v>
      </c>
      <c r="D20" s="8">
        <f t="shared" si="0"/>
        <v>41565</v>
      </c>
      <c r="E20" s="7">
        <f t="shared" si="2"/>
        <v>21559</v>
      </c>
      <c r="F20" s="7">
        <f t="shared" si="3"/>
        <v>20006</v>
      </c>
      <c r="G20" s="9">
        <f t="shared" si="1"/>
        <v>41565</v>
      </c>
    </row>
    <row r="21" spans="1:7" ht="15.75">
      <c r="A21" s="2" t="s">
        <v>12</v>
      </c>
      <c r="B21" s="63">
        <v>18127</v>
      </c>
      <c r="C21" s="63">
        <v>17134</v>
      </c>
      <c r="D21" s="8">
        <f t="shared" si="0"/>
        <v>35261</v>
      </c>
      <c r="E21" s="7">
        <f t="shared" si="2"/>
        <v>18127</v>
      </c>
      <c r="F21" s="7">
        <f t="shared" si="3"/>
        <v>17134</v>
      </c>
      <c r="G21" s="9">
        <f t="shared" si="1"/>
        <v>35261</v>
      </c>
    </row>
    <row r="22" spans="1:7" ht="15.75">
      <c r="A22" s="2" t="s">
        <v>13</v>
      </c>
      <c r="B22" s="63">
        <v>16854</v>
      </c>
      <c r="C22" s="63">
        <v>17230</v>
      </c>
      <c r="D22" s="8">
        <f t="shared" si="0"/>
        <v>34084</v>
      </c>
      <c r="E22" s="7">
        <f t="shared" si="2"/>
        <v>16854</v>
      </c>
      <c r="F22" s="7">
        <f t="shared" si="3"/>
        <v>17230</v>
      </c>
      <c r="G22" s="9">
        <f t="shared" si="1"/>
        <v>34084</v>
      </c>
    </row>
    <row r="23" spans="1:7" ht="15.75">
      <c r="A23" s="2" t="s">
        <v>14</v>
      </c>
      <c r="B23" s="63">
        <v>13292</v>
      </c>
      <c r="C23" s="63">
        <v>15102</v>
      </c>
      <c r="D23" s="8">
        <f t="shared" si="0"/>
        <v>28394</v>
      </c>
      <c r="E23" s="6">
        <f t="shared" si="2"/>
        <v>13292</v>
      </c>
      <c r="F23" s="6">
        <f t="shared" si="3"/>
        <v>15102</v>
      </c>
      <c r="G23" s="9">
        <f t="shared" si="1"/>
        <v>28394</v>
      </c>
    </row>
    <row r="24" spans="1:7" ht="15.75">
      <c r="A24" s="2" t="s">
        <v>15</v>
      </c>
      <c r="B24" s="63">
        <v>13760</v>
      </c>
      <c r="C24" s="63">
        <v>16523</v>
      </c>
      <c r="D24" s="8">
        <f t="shared" si="0"/>
        <v>30283</v>
      </c>
      <c r="E24" s="6">
        <f t="shared" si="2"/>
        <v>13760</v>
      </c>
      <c r="F24" s="6">
        <f t="shared" si="3"/>
        <v>16523</v>
      </c>
      <c r="G24" s="9">
        <f t="shared" si="1"/>
        <v>30283</v>
      </c>
    </row>
    <row r="25" spans="1:7" ht="15.75">
      <c r="A25" s="2" t="s">
        <v>16</v>
      </c>
      <c r="B25" s="63">
        <v>12429</v>
      </c>
      <c r="C25" s="63">
        <v>16542</v>
      </c>
      <c r="D25" s="8">
        <f t="shared" si="0"/>
        <v>28971</v>
      </c>
      <c r="E25" s="6">
        <f t="shared" si="2"/>
        <v>12429</v>
      </c>
      <c r="F25" s="6">
        <f t="shared" si="3"/>
        <v>16542</v>
      </c>
      <c r="G25" s="9">
        <f t="shared" si="1"/>
        <v>28971</v>
      </c>
    </row>
    <row r="26" spans="1:7" ht="15.75">
      <c r="A26" s="2" t="s">
        <v>17</v>
      </c>
      <c r="B26" s="63">
        <v>7721</v>
      </c>
      <c r="C26" s="63">
        <v>11976</v>
      </c>
      <c r="D26" s="8">
        <f t="shared" si="0"/>
        <v>19697</v>
      </c>
      <c r="E26" s="6">
        <f t="shared" si="2"/>
        <v>7721</v>
      </c>
      <c r="F26" s="6">
        <f t="shared" si="3"/>
        <v>11976</v>
      </c>
      <c r="G26" s="9">
        <f t="shared" si="1"/>
        <v>19697</v>
      </c>
    </row>
    <row r="27" spans="1:7" ht="15.75">
      <c r="A27" s="2" t="s">
        <v>18</v>
      </c>
      <c r="B27" s="64">
        <v>4713</v>
      </c>
      <c r="C27" s="64">
        <v>9991</v>
      </c>
      <c r="D27" s="8">
        <f t="shared" si="0"/>
        <v>14704</v>
      </c>
      <c r="E27" s="6">
        <f t="shared" si="2"/>
        <v>4713</v>
      </c>
      <c r="F27" s="6">
        <f t="shared" si="3"/>
        <v>9991</v>
      </c>
      <c r="G27" s="9">
        <f t="shared" si="1"/>
        <v>14704</v>
      </c>
    </row>
    <row r="28" spans="1:7" ht="15.75">
      <c r="A28" s="2" t="s">
        <v>19</v>
      </c>
      <c r="B28" s="8">
        <f>SUM(B10:B27)</f>
        <v>341912</v>
      </c>
      <c r="C28" s="8">
        <f>SUM(C10:C27)</f>
        <v>346865</v>
      </c>
      <c r="D28" s="8">
        <f t="shared" si="0"/>
        <v>688777</v>
      </c>
      <c r="E28" s="8">
        <f>SUM(E10:E27)</f>
        <v>283931</v>
      </c>
      <c r="F28" s="8">
        <f>SUM(F10:F27)</f>
        <v>291420</v>
      </c>
      <c r="G28" s="9">
        <f t="shared" si="1"/>
        <v>575351</v>
      </c>
    </row>
    <row r="35" spans="1:4" ht="15.75">
      <c r="A35" s="46"/>
      <c r="B35" s="46"/>
      <c r="C35" s="46"/>
      <c r="D35" s="46"/>
    </row>
    <row r="36" spans="1:4" ht="15">
      <c r="A36" s="45"/>
      <c r="B36" s="45"/>
      <c r="C36" s="45"/>
      <c r="D36" s="45"/>
    </row>
    <row r="37" spans="1:4" ht="15.75" customHeight="1">
      <c r="A37" s="59"/>
      <c r="B37" s="59"/>
      <c r="C37" s="59"/>
      <c r="D37" s="59"/>
    </row>
    <row r="38" spans="1:4" ht="15.75" customHeight="1">
      <c r="A38" s="59"/>
      <c r="B38" s="59"/>
      <c r="C38" s="59"/>
      <c r="D38" s="59"/>
    </row>
    <row r="39" spans="1:4" ht="15.75" customHeight="1">
      <c r="A39" s="59"/>
      <c r="B39" s="59"/>
      <c r="C39" s="59"/>
      <c r="D39" s="59"/>
    </row>
    <row r="40" spans="1:4" ht="15.75" customHeight="1">
      <c r="A40" s="59"/>
      <c r="B40" s="59"/>
      <c r="C40" s="59"/>
      <c r="D40" s="59"/>
    </row>
    <row r="41" spans="1:4" ht="15.75" customHeight="1">
      <c r="A41" s="59"/>
      <c r="B41" s="59"/>
      <c r="C41" s="59"/>
      <c r="D41" s="59"/>
    </row>
    <row r="42" spans="1:4" ht="15.75" customHeight="1">
      <c r="A42" s="59"/>
      <c r="B42" s="59"/>
      <c r="C42" s="59"/>
      <c r="D42" s="59"/>
    </row>
    <row r="43" spans="1:4" ht="15.75" customHeight="1">
      <c r="A43" s="59"/>
      <c r="B43" s="59"/>
      <c r="C43" s="59"/>
      <c r="D43" s="59"/>
    </row>
    <row r="44" spans="1:4" ht="15">
      <c r="A44" s="45"/>
      <c r="B44" s="43"/>
      <c r="C44" s="43"/>
      <c r="D44" s="43"/>
    </row>
  </sheetData>
  <sheetProtection/>
  <mergeCells count="3">
    <mergeCell ref="B8:D8"/>
    <mergeCell ref="E8:G8"/>
    <mergeCell ref="A3:I4"/>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44"/>
  <sheetViews>
    <sheetView zoomScalePageLayoutView="0" workbookViewId="0" topLeftCell="A1">
      <selection activeCell="A1" sqref="A1"/>
    </sheetView>
  </sheetViews>
  <sheetFormatPr defaultColWidth="11.421875" defaultRowHeight="15"/>
  <cols>
    <col min="1" max="1" width="17.7109375" style="12" customWidth="1"/>
    <col min="2" max="7" width="11.421875" style="12" customWidth="1"/>
    <col min="8" max="8" width="20.57421875" style="54" customWidth="1"/>
    <col min="9" max="9" width="11.421875" style="54" customWidth="1"/>
    <col min="10" max="16384" width="11.421875" style="12" customWidth="1"/>
  </cols>
  <sheetData>
    <row r="1" ht="15" customHeight="1">
      <c r="A1" s="46" t="s">
        <v>46</v>
      </c>
    </row>
    <row r="2" spans="1:9" s="48" customFormat="1" ht="15" customHeight="1">
      <c r="A2" s="10"/>
      <c r="H2" s="54"/>
      <c r="I2" s="54"/>
    </row>
    <row r="3" spans="1:9" s="48" customFormat="1" ht="15" customHeight="1">
      <c r="A3" s="66" t="s">
        <v>52</v>
      </c>
      <c r="B3" s="66"/>
      <c r="C3" s="66"/>
      <c r="D3" s="66"/>
      <c r="E3" s="66"/>
      <c r="F3" s="66"/>
      <c r="G3" s="66"/>
      <c r="H3" s="66"/>
      <c r="I3" s="66"/>
    </row>
    <row r="4" spans="1:9" s="48" customFormat="1" ht="15" customHeight="1">
      <c r="A4" s="66"/>
      <c r="B4" s="66"/>
      <c r="C4" s="66"/>
      <c r="D4" s="66"/>
      <c r="E4" s="66"/>
      <c r="F4" s="66"/>
      <c r="G4" s="66"/>
      <c r="H4" s="66"/>
      <c r="I4" s="66"/>
    </row>
    <row r="5" spans="1:9" s="48" customFormat="1" ht="15" customHeight="1">
      <c r="A5" s="10"/>
      <c r="H5" s="54"/>
      <c r="I5" s="54"/>
    </row>
    <row r="7" spans="2:7" ht="15" customHeight="1">
      <c r="B7" s="73" t="s">
        <v>51</v>
      </c>
      <c r="C7" s="74"/>
      <c r="D7" s="75"/>
      <c r="E7" s="73" t="s">
        <v>23</v>
      </c>
      <c r="F7" s="74"/>
      <c r="G7" s="75"/>
    </row>
    <row r="8" spans="1:7" ht="15" customHeight="1">
      <c r="A8" s="11" t="s">
        <v>0</v>
      </c>
      <c r="B8" s="11" t="s">
        <v>20</v>
      </c>
      <c r="C8" s="11" t="s">
        <v>21</v>
      </c>
      <c r="D8" s="11" t="s">
        <v>19</v>
      </c>
      <c r="E8" s="11" t="s">
        <v>20</v>
      </c>
      <c r="F8" s="11" t="s">
        <v>21</v>
      </c>
      <c r="G8" s="11" t="s">
        <v>19</v>
      </c>
    </row>
    <row r="9" spans="1:7" ht="15.75">
      <c r="A9" s="13" t="s">
        <v>1</v>
      </c>
      <c r="B9" s="63">
        <v>8723</v>
      </c>
      <c r="C9" s="63">
        <v>8195</v>
      </c>
      <c r="D9" s="17">
        <f>B9+C9</f>
        <v>16918</v>
      </c>
      <c r="E9" s="16"/>
      <c r="F9" s="15"/>
      <c r="G9" s="17">
        <f>E9+F9</f>
        <v>0</v>
      </c>
    </row>
    <row r="10" spans="1:7" ht="15.75">
      <c r="A10" s="14" t="s">
        <v>2</v>
      </c>
      <c r="B10" s="63">
        <v>9401</v>
      </c>
      <c r="C10" s="63">
        <v>8830</v>
      </c>
      <c r="D10" s="17">
        <f aca="true" t="shared" si="0" ref="D10:D27">B10+C10</f>
        <v>18231</v>
      </c>
      <c r="E10" s="15"/>
      <c r="F10" s="15"/>
      <c r="G10" s="17">
        <f aca="true" t="shared" si="1" ref="G10:G27">E10+F10</f>
        <v>0</v>
      </c>
    </row>
    <row r="11" spans="1:7" ht="15.75">
      <c r="A11" s="14" t="s">
        <v>3</v>
      </c>
      <c r="B11" s="63">
        <v>12435</v>
      </c>
      <c r="C11" s="63">
        <v>11452</v>
      </c>
      <c r="D11" s="17">
        <f t="shared" si="0"/>
        <v>23887</v>
      </c>
      <c r="E11" s="15"/>
      <c r="F11" s="15"/>
      <c r="G11" s="17">
        <f t="shared" si="1"/>
        <v>0</v>
      </c>
    </row>
    <row r="12" spans="1:7" ht="15.75">
      <c r="A12" s="13" t="s">
        <v>4</v>
      </c>
      <c r="B12" s="63">
        <v>9690</v>
      </c>
      <c r="C12" s="63">
        <v>9244</v>
      </c>
      <c r="D12" s="17">
        <f t="shared" si="0"/>
        <v>18934</v>
      </c>
      <c r="E12" s="16">
        <f>B12</f>
        <v>9690</v>
      </c>
      <c r="F12" s="16">
        <f>C12</f>
        <v>9244</v>
      </c>
      <c r="G12" s="17">
        <f t="shared" si="1"/>
        <v>18934</v>
      </c>
    </row>
    <row r="13" spans="1:7" ht="15.75">
      <c r="A13" s="13" t="s">
        <v>5</v>
      </c>
      <c r="B13" s="63">
        <v>13175</v>
      </c>
      <c r="C13" s="63">
        <v>12322</v>
      </c>
      <c r="D13" s="17">
        <f t="shared" si="0"/>
        <v>25497</v>
      </c>
      <c r="E13" s="16">
        <f aca="true" t="shared" si="2" ref="E13:E26">B13</f>
        <v>13175</v>
      </c>
      <c r="F13" s="16">
        <f aca="true" t="shared" si="3" ref="F13:F26">C13</f>
        <v>12322</v>
      </c>
      <c r="G13" s="17">
        <f t="shared" si="1"/>
        <v>25497</v>
      </c>
    </row>
    <row r="14" spans="1:7" ht="15.75">
      <c r="A14" s="13" t="s">
        <v>6</v>
      </c>
      <c r="B14" s="63">
        <v>14272</v>
      </c>
      <c r="C14" s="63">
        <v>13195</v>
      </c>
      <c r="D14" s="17">
        <f t="shared" si="0"/>
        <v>27467</v>
      </c>
      <c r="E14" s="16">
        <f t="shared" si="2"/>
        <v>14272</v>
      </c>
      <c r="F14" s="16">
        <f t="shared" si="3"/>
        <v>13195</v>
      </c>
      <c r="G14" s="17">
        <f t="shared" si="1"/>
        <v>27467</v>
      </c>
    </row>
    <row r="15" spans="1:7" ht="15.75">
      <c r="A15" s="13" t="s">
        <v>7</v>
      </c>
      <c r="B15" s="63">
        <v>14636</v>
      </c>
      <c r="C15" s="63">
        <v>13916</v>
      </c>
      <c r="D15" s="17">
        <f t="shared" si="0"/>
        <v>28552</v>
      </c>
      <c r="E15" s="16">
        <f t="shared" si="2"/>
        <v>14636</v>
      </c>
      <c r="F15" s="16">
        <f t="shared" si="3"/>
        <v>13916</v>
      </c>
      <c r="G15" s="17">
        <f t="shared" si="1"/>
        <v>28552</v>
      </c>
    </row>
    <row r="16" spans="1:7" ht="15.75">
      <c r="A16" s="13" t="s">
        <v>8</v>
      </c>
      <c r="B16" s="63">
        <v>15360</v>
      </c>
      <c r="C16" s="63">
        <v>14705</v>
      </c>
      <c r="D16" s="17">
        <f t="shared" si="0"/>
        <v>30065</v>
      </c>
      <c r="E16" s="16">
        <f t="shared" si="2"/>
        <v>15360</v>
      </c>
      <c r="F16" s="16">
        <f t="shared" si="3"/>
        <v>14705</v>
      </c>
      <c r="G16" s="17">
        <f t="shared" si="1"/>
        <v>30065</v>
      </c>
    </row>
    <row r="17" spans="1:7" ht="15.75">
      <c r="A17" s="13" t="s">
        <v>9</v>
      </c>
      <c r="B17" s="63">
        <v>16868</v>
      </c>
      <c r="C17" s="63">
        <v>16104</v>
      </c>
      <c r="D17" s="17">
        <f t="shared" si="0"/>
        <v>32972</v>
      </c>
      <c r="E17" s="16">
        <f t="shared" si="2"/>
        <v>16868</v>
      </c>
      <c r="F17" s="16">
        <f t="shared" si="3"/>
        <v>16104</v>
      </c>
      <c r="G17" s="17">
        <f t="shared" si="1"/>
        <v>32972</v>
      </c>
    </row>
    <row r="18" spans="1:7" ht="15.75">
      <c r="A18" s="13" t="s">
        <v>10</v>
      </c>
      <c r="B18" s="63">
        <v>17193</v>
      </c>
      <c r="C18" s="63">
        <v>15782</v>
      </c>
      <c r="D18" s="17">
        <f t="shared" si="0"/>
        <v>32975</v>
      </c>
      <c r="E18" s="16">
        <f t="shared" si="2"/>
        <v>17193</v>
      </c>
      <c r="F18" s="16">
        <f t="shared" si="3"/>
        <v>15782</v>
      </c>
      <c r="G18" s="17">
        <f t="shared" si="1"/>
        <v>32975</v>
      </c>
    </row>
    <row r="19" spans="1:7" ht="15.75">
      <c r="A19" s="13" t="s">
        <v>11</v>
      </c>
      <c r="B19" s="63">
        <v>14368</v>
      </c>
      <c r="C19" s="63">
        <v>12946</v>
      </c>
      <c r="D19" s="17">
        <f t="shared" si="0"/>
        <v>27314</v>
      </c>
      <c r="E19" s="16">
        <f t="shared" si="2"/>
        <v>14368</v>
      </c>
      <c r="F19" s="16">
        <f t="shared" si="3"/>
        <v>12946</v>
      </c>
      <c r="G19" s="17">
        <f t="shared" si="1"/>
        <v>27314</v>
      </c>
    </row>
    <row r="20" spans="1:7" ht="15.75">
      <c r="A20" s="13" t="s">
        <v>12</v>
      </c>
      <c r="B20" s="63">
        <v>11659</v>
      </c>
      <c r="C20" s="63">
        <v>10799</v>
      </c>
      <c r="D20" s="17">
        <f t="shared" si="0"/>
        <v>22458</v>
      </c>
      <c r="E20" s="16">
        <f t="shared" si="2"/>
        <v>11659</v>
      </c>
      <c r="F20" s="16">
        <f t="shared" si="3"/>
        <v>10799</v>
      </c>
      <c r="G20" s="17">
        <f t="shared" si="1"/>
        <v>22458</v>
      </c>
    </row>
    <row r="21" spans="1:7" ht="15.75">
      <c r="A21" s="13" t="s">
        <v>13</v>
      </c>
      <c r="B21" s="63">
        <v>10308</v>
      </c>
      <c r="C21" s="63">
        <v>10678</v>
      </c>
      <c r="D21" s="17">
        <f t="shared" si="0"/>
        <v>20986</v>
      </c>
      <c r="E21" s="16">
        <f t="shared" si="2"/>
        <v>10308</v>
      </c>
      <c r="F21" s="16">
        <f t="shared" si="3"/>
        <v>10678</v>
      </c>
      <c r="G21" s="17">
        <f t="shared" si="1"/>
        <v>20986</v>
      </c>
    </row>
    <row r="22" spans="1:7" ht="15.75">
      <c r="A22" s="13" t="s">
        <v>14</v>
      </c>
      <c r="B22" s="63">
        <v>9254</v>
      </c>
      <c r="C22" s="63">
        <v>9969</v>
      </c>
      <c r="D22" s="17">
        <f t="shared" si="0"/>
        <v>19223</v>
      </c>
      <c r="E22" s="15">
        <f t="shared" si="2"/>
        <v>9254</v>
      </c>
      <c r="F22" s="15">
        <f t="shared" si="3"/>
        <v>9969</v>
      </c>
      <c r="G22" s="17">
        <f t="shared" si="1"/>
        <v>19223</v>
      </c>
    </row>
    <row r="23" spans="1:7" ht="15.75">
      <c r="A23" s="13" t="s">
        <v>15</v>
      </c>
      <c r="B23" s="63">
        <v>9449</v>
      </c>
      <c r="C23" s="63">
        <v>11397</v>
      </c>
      <c r="D23" s="17">
        <f t="shared" si="0"/>
        <v>20846</v>
      </c>
      <c r="E23" s="15">
        <f t="shared" si="2"/>
        <v>9449</v>
      </c>
      <c r="F23" s="15">
        <f t="shared" si="3"/>
        <v>11397</v>
      </c>
      <c r="G23" s="17">
        <f t="shared" si="1"/>
        <v>20846</v>
      </c>
    </row>
    <row r="24" spans="1:7" ht="15.75">
      <c r="A24" s="13" t="s">
        <v>16</v>
      </c>
      <c r="B24" s="63">
        <v>9123</v>
      </c>
      <c r="C24" s="63">
        <v>11885</v>
      </c>
      <c r="D24" s="17">
        <f t="shared" si="0"/>
        <v>21008</v>
      </c>
      <c r="E24" s="15">
        <f t="shared" si="2"/>
        <v>9123</v>
      </c>
      <c r="F24" s="15">
        <f t="shared" si="3"/>
        <v>11885</v>
      </c>
      <c r="G24" s="17">
        <f t="shared" si="1"/>
        <v>21008</v>
      </c>
    </row>
    <row r="25" spans="1:7" ht="15.75">
      <c r="A25" s="13" t="s">
        <v>17</v>
      </c>
      <c r="B25" s="63">
        <v>5882</v>
      </c>
      <c r="C25" s="63">
        <v>8939</v>
      </c>
      <c r="D25" s="17">
        <f t="shared" si="0"/>
        <v>14821</v>
      </c>
      <c r="E25" s="15">
        <f t="shared" si="2"/>
        <v>5882</v>
      </c>
      <c r="F25" s="15">
        <f t="shared" si="3"/>
        <v>8939</v>
      </c>
      <c r="G25" s="17">
        <f t="shared" si="1"/>
        <v>14821</v>
      </c>
    </row>
    <row r="26" spans="1:7" ht="15.75">
      <c r="A26" s="13" t="s">
        <v>18</v>
      </c>
      <c r="B26" s="64">
        <v>3842</v>
      </c>
      <c r="C26" s="64">
        <v>7637</v>
      </c>
      <c r="D26" s="17">
        <f t="shared" si="0"/>
        <v>11479</v>
      </c>
      <c r="E26" s="15">
        <f t="shared" si="2"/>
        <v>3842</v>
      </c>
      <c r="F26" s="15">
        <f t="shared" si="3"/>
        <v>7637</v>
      </c>
      <c r="G26" s="17">
        <f t="shared" si="1"/>
        <v>11479</v>
      </c>
    </row>
    <row r="27" spans="1:7" ht="15.75">
      <c r="A27" s="13" t="s">
        <v>19</v>
      </c>
      <c r="B27" s="17">
        <f>SUM(B9:B26)</f>
        <v>205638</v>
      </c>
      <c r="C27" s="17">
        <f>SUM(C9:C26)</f>
        <v>207995</v>
      </c>
      <c r="D27" s="17">
        <f t="shared" si="0"/>
        <v>413633</v>
      </c>
      <c r="E27" s="17">
        <f>SUM(E9:E26)</f>
        <v>175079</v>
      </c>
      <c r="F27" s="17">
        <f>SUM(F9:F26)</f>
        <v>179518</v>
      </c>
      <c r="G27" s="17">
        <f t="shared" si="1"/>
        <v>354597</v>
      </c>
    </row>
    <row r="33" spans="1:4" ht="15.75">
      <c r="A33" s="29"/>
      <c r="B33" s="29"/>
      <c r="C33" s="29"/>
      <c r="D33" s="29"/>
    </row>
    <row r="34" spans="1:4" ht="15" customHeight="1">
      <c r="A34" s="60"/>
      <c r="B34" s="60"/>
      <c r="C34" s="60"/>
      <c r="D34" s="60"/>
    </row>
    <row r="35" spans="1:4" ht="15.75">
      <c r="A35" s="59"/>
      <c r="B35" s="59"/>
      <c r="C35" s="59"/>
      <c r="D35" s="59"/>
    </row>
    <row r="36" spans="1:4" ht="15.75">
      <c r="A36" s="59"/>
      <c r="B36" s="59"/>
      <c r="C36" s="59"/>
      <c r="D36" s="59"/>
    </row>
    <row r="37" spans="1:4" ht="15.75">
      <c r="A37" s="59"/>
      <c r="B37" s="59"/>
      <c r="C37" s="59"/>
      <c r="D37" s="59"/>
    </row>
    <row r="38" spans="1:4" ht="15.75">
      <c r="A38" s="59"/>
      <c r="B38" s="59"/>
      <c r="C38" s="59"/>
      <c r="D38" s="59"/>
    </row>
    <row r="39" spans="1:4" ht="15.75">
      <c r="A39" s="59"/>
      <c r="B39" s="59"/>
      <c r="C39" s="59"/>
      <c r="D39" s="59"/>
    </row>
    <row r="40" spans="1:4" ht="15.75">
      <c r="A40" s="59"/>
      <c r="B40" s="59"/>
      <c r="C40" s="59"/>
      <c r="D40" s="59"/>
    </row>
    <row r="41" spans="1:4" ht="15.75">
      <c r="A41" s="59"/>
      <c r="B41" s="59"/>
      <c r="C41" s="59"/>
      <c r="D41" s="59"/>
    </row>
    <row r="42" spans="1:4" ht="15.75">
      <c r="A42" s="61"/>
      <c r="B42" s="61"/>
      <c r="C42" s="61"/>
      <c r="D42" s="61"/>
    </row>
    <row r="43" spans="1:4" ht="15.75">
      <c r="A43" s="61"/>
      <c r="B43" s="61"/>
      <c r="C43" s="61"/>
      <c r="D43" s="61"/>
    </row>
    <row r="44" spans="1:4" ht="15.75">
      <c r="A44" s="61"/>
      <c r="B44" s="61"/>
      <c r="C44" s="61"/>
      <c r="D44" s="61"/>
    </row>
  </sheetData>
  <sheetProtection/>
  <mergeCells count="3">
    <mergeCell ref="E7:G7"/>
    <mergeCell ref="B7:D7"/>
    <mergeCell ref="A3:I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I91"/>
  <sheetViews>
    <sheetView zoomScalePageLayoutView="0" workbookViewId="0" topLeftCell="A1">
      <selection activeCell="A1" sqref="A1"/>
    </sheetView>
  </sheetViews>
  <sheetFormatPr defaultColWidth="11.421875" defaultRowHeight="15"/>
  <cols>
    <col min="1" max="1" width="18.00390625" style="18" customWidth="1"/>
    <col min="2" max="7" width="11.421875" style="18" customWidth="1"/>
    <col min="8" max="8" width="18.8515625" style="53" customWidth="1"/>
    <col min="9" max="9" width="11.421875" style="53" customWidth="1"/>
    <col min="10" max="16384" width="11.421875" style="18" customWidth="1"/>
  </cols>
  <sheetData>
    <row r="1" ht="15.75">
      <c r="A1" s="46" t="s">
        <v>46</v>
      </c>
    </row>
    <row r="2" spans="1:9" s="48" customFormat="1" ht="15">
      <c r="A2" s="10"/>
      <c r="H2" s="53"/>
      <c r="I2" s="53"/>
    </row>
    <row r="3" spans="1:9" s="48" customFormat="1" ht="14.25">
      <c r="A3" s="66" t="s">
        <v>53</v>
      </c>
      <c r="B3" s="66"/>
      <c r="C3" s="66"/>
      <c r="D3" s="66"/>
      <c r="E3" s="66"/>
      <c r="F3" s="66"/>
      <c r="G3" s="66"/>
      <c r="H3" s="66"/>
      <c r="I3" s="66"/>
    </row>
    <row r="4" spans="1:9" s="48" customFormat="1" ht="14.25">
      <c r="A4" s="66"/>
      <c r="B4" s="66"/>
      <c r="C4" s="66"/>
      <c r="D4" s="66"/>
      <c r="E4" s="66"/>
      <c r="F4" s="66"/>
      <c r="G4" s="66"/>
      <c r="H4" s="66"/>
      <c r="I4" s="66"/>
    </row>
    <row r="5" spans="1:9" s="48" customFormat="1" ht="15">
      <c r="A5" s="10"/>
      <c r="H5" s="53"/>
      <c r="I5" s="53"/>
    </row>
    <row r="6" spans="1:9" s="48" customFormat="1" ht="15">
      <c r="A6" s="10"/>
      <c r="H6" s="53"/>
      <c r="I6" s="53"/>
    </row>
    <row r="8" spans="2:7" ht="15" customHeight="1">
      <c r="B8" s="73" t="s">
        <v>51</v>
      </c>
      <c r="C8" s="74"/>
      <c r="D8" s="75"/>
      <c r="E8" s="73" t="s">
        <v>23</v>
      </c>
      <c r="F8" s="74"/>
      <c r="G8" s="75"/>
    </row>
    <row r="9" spans="1:7" ht="15" customHeight="1">
      <c r="A9" s="11" t="s">
        <v>0</v>
      </c>
      <c r="B9" s="11" t="s">
        <v>20</v>
      </c>
      <c r="C9" s="11" t="s">
        <v>21</v>
      </c>
      <c r="D9" s="11" t="s">
        <v>19</v>
      </c>
      <c r="E9" s="11" t="s">
        <v>20</v>
      </c>
      <c r="F9" s="11" t="s">
        <v>21</v>
      </c>
      <c r="G9" s="11" t="s">
        <v>19</v>
      </c>
    </row>
    <row r="10" spans="1:7" ht="15.75">
      <c r="A10" s="13" t="s">
        <v>1</v>
      </c>
      <c r="B10" s="16">
        <v>26216</v>
      </c>
      <c r="C10" s="16">
        <v>24746</v>
      </c>
      <c r="D10" s="19">
        <f>B10+C10</f>
        <v>50962</v>
      </c>
      <c r="E10" s="15"/>
      <c r="F10" s="15"/>
      <c r="G10" s="28">
        <f>E10+F10</f>
        <v>0</v>
      </c>
    </row>
    <row r="11" spans="1:7" ht="15.75">
      <c r="A11" s="14" t="s">
        <v>2</v>
      </c>
      <c r="B11" s="16">
        <v>27147</v>
      </c>
      <c r="C11" s="16">
        <v>25811</v>
      </c>
      <c r="D11" s="47">
        <f aca="true" t="shared" si="0" ref="D11:D28">B11+C11</f>
        <v>52958</v>
      </c>
      <c r="E11" s="15"/>
      <c r="F11" s="15"/>
      <c r="G11" s="28">
        <f>E11+F11</f>
        <v>0</v>
      </c>
    </row>
    <row r="12" spans="1:7" ht="15.75">
      <c r="A12" s="14" t="s">
        <v>3</v>
      </c>
      <c r="B12" s="16">
        <v>35177</v>
      </c>
      <c r="C12" s="16">
        <v>33265</v>
      </c>
      <c r="D12" s="47">
        <f t="shared" si="0"/>
        <v>68442</v>
      </c>
      <c r="E12" s="15"/>
      <c r="F12" s="15"/>
      <c r="G12" s="28">
        <f>E12+F12</f>
        <v>0</v>
      </c>
    </row>
    <row r="13" spans="1:7" ht="15.75">
      <c r="A13" s="13" t="s">
        <v>4</v>
      </c>
      <c r="B13" s="16">
        <v>27553</v>
      </c>
      <c r="C13" s="16">
        <v>26187</v>
      </c>
      <c r="D13" s="47">
        <f t="shared" si="0"/>
        <v>53740</v>
      </c>
      <c r="E13" s="16">
        <f>B13</f>
        <v>27553</v>
      </c>
      <c r="F13" s="16">
        <f aca="true" t="shared" si="1" ref="F13:G22">C13</f>
        <v>26187</v>
      </c>
      <c r="G13" s="65">
        <f t="shared" si="1"/>
        <v>53740</v>
      </c>
    </row>
    <row r="14" spans="1:7" ht="15.75">
      <c r="A14" s="13" t="s">
        <v>5</v>
      </c>
      <c r="B14" s="16">
        <v>36985</v>
      </c>
      <c r="C14" s="16">
        <v>34370</v>
      </c>
      <c r="D14" s="47">
        <f t="shared" si="0"/>
        <v>71355</v>
      </c>
      <c r="E14" s="16">
        <f aca="true" t="shared" si="2" ref="E14:E22">B14</f>
        <v>36985</v>
      </c>
      <c r="F14" s="16">
        <f t="shared" si="1"/>
        <v>34370</v>
      </c>
      <c r="G14" s="65">
        <f t="shared" si="1"/>
        <v>71355</v>
      </c>
    </row>
    <row r="15" spans="1:7" ht="15.75">
      <c r="A15" s="13" t="s">
        <v>6</v>
      </c>
      <c r="B15" s="16">
        <v>39606</v>
      </c>
      <c r="C15" s="16">
        <v>37197</v>
      </c>
      <c r="D15" s="47">
        <f t="shared" si="0"/>
        <v>76803</v>
      </c>
      <c r="E15" s="16">
        <f t="shared" si="2"/>
        <v>39606</v>
      </c>
      <c r="F15" s="16">
        <f t="shared" si="1"/>
        <v>37197</v>
      </c>
      <c r="G15" s="65">
        <f t="shared" si="1"/>
        <v>76803</v>
      </c>
    </row>
    <row r="16" spans="1:7" ht="15.75">
      <c r="A16" s="13" t="s">
        <v>7</v>
      </c>
      <c r="B16" s="16">
        <v>41326</v>
      </c>
      <c r="C16" s="16">
        <v>39467</v>
      </c>
      <c r="D16" s="47">
        <f t="shared" si="0"/>
        <v>80793</v>
      </c>
      <c r="E16" s="16">
        <f t="shared" si="2"/>
        <v>41326</v>
      </c>
      <c r="F16" s="16">
        <f t="shared" si="1"/>
        <v>39467</v>
      </c>
      <c r="G16" s="65">
        <f t="shared" si="1"/>
        <v>80793</v>
      </c>
    </row>
    <row r="17" spans="1:7" ht="15.75">
      <c r="A17" s="13" t="s">
        <v>8</v>
      </c>
      <c r="B17" s="16">
        <v>42523</v>
      </c>
      <c r="C17" s="16">
        <v>40681</v>
      </c>
      <c r="D17" s="47">
        <f t="shared" si="0"/>
        <v>83204</v>
      </c>
      <c r="E17" s="16">
        <f t="shared" si="2"/>
        <v>42523</v>
      </c>
      <c r="F17" s="16">
        <f t="shared" si="1"/>
        <v>40681</v>
      </c>
      <c r="G17" s="65">
        <f t="shared" si="1"/>
        <v>83204</v>
      </c>
    </row>
    <row r="18" spans="1:7" ht="15.75">
      <c r="A18" s="13" t="s">
        <v>9</v>
      </c>
      <c r="B18" s="16">
        <v>44745</v>
      </c>
      <c r="C18" s="16">
        <v>43345</v>
      </c>
      <c r="D18" s="47">
        <f t="shared" si="0"/>
        <v>88090</v>
      </c>
      <c r="E18" s="16">
        <f t="shared" si="2"/>
        <v>44745</v>
      </c>
      <c r="F18" s="16">
        <f t="shared" si="1"/>
        <v>43345</v>
      </c>
      <c r="G18" s="65">
        <f t="shared" si="1"/>
        <v>88090</v>
      </c>
    </row>
    <row r="19" spans="1:7" ht="15.75">
      <c r="A19" s="13" t="s">
        <v>10</v>
      </c>
      <c r="B19" s="16">
        <v>43932</v>
      </c>
      <c r="C19" s="16">
        <v>40937</v>
      </c>
      <c r="D19" s="47">
        <f t="shared" si="0"/>
        <v>84869</v>
      </c>
      <c r="E19" s="16">
        <f t="shared" si="2"/>
        <v>43932</v>
      </c>
      <c r="F19" s="16">
        <f t="shared" si="1"/>
        <v>40937</v>
      </c>
      <c r="G19" s="65">
        <f t="shared" si="1"/>
        <v>84869</v>
      </c>
    </row>
    <row r="20" spans="1:7" ht="15.75">
      <c r="A20" s="13" t="s">
        <v>11</v>
      </c>
      <c r="B20" s="16">
        <v>35927</v>
      </c>
      <c r="C20" s="16">
        <v>32952</v>
      </c>
      <c r="D20" s="47">
        <f t="shared" si="0"/>
        <v>68879</v>
      </c>
      <c r="E20" s="16">
        <f t="shared" si="2"/>
        <v>35927</v>
      </c>
      <c r="F20" s="16">
        <f t="shared" si="1"/>
        <v>32952</v>
      </c>
      <c r="G20" s="65">
        <f t="shared" si="1"/>
        <v>68879</v>
      </c>
    </row>
    <row r="21" spans="1:7" ht="15.75">
      <c r="A21" s="13" t="s">
        <v>12</v>
      </c>
      <c r="B21" s="16">
        <v>29786</v>
      </c>
      <c r="C21" s="16">
        <v>27933</v>
      </c>
      <c r="D21" s="47">
        <f t="shared" si="0"/>
        <v>57719</v>
      </c>
      <c r="E21" s="16">
        <f t="shared" si="2"/>
        <v>29786</v>
      </c>
      <c r="F21" s="16">
        <f t="shared" si="1"/>
        <v>27933</v>
      </c>
      <c r="G21" s="65">
        <f t="shared" si="1"/>
        <v>57719</v>
      </c>
    </row>
    <row r="22" spans="1:7" ht="15.75">
      <c r="A22" s="13" t="s">
        <v>13</v>
      </c>
      <c r="B22" s="16">
        <v>27162</v>
      </c>
      <c r="C22" s="16">
        <v>27908</v>
      </c>
      <c r="D22" s="47">
        <f t="shared" si="0"/>
        <v>55070</v>
      </c>
      <c r="E22" s="16">
        <f t="shared" si="2"/>
        <v>27162</v>
      </c>
      <c r="F22" s="16">
        <f t="shared" si="1"/>
        <v>27908</v>
      </c>
      <c r="G22" s="65">
        <f t="shared" si="1"/>
        <v>55070</v>
      </c>
    </row>
    <row r="23" spans="1:7" ht="15.75">
      <c r="A23" s="13" t="s">
        <v>14</v>
      </c>
      <c r="B23" s="16">
        <v>22546</v>
      </c>
      <c r="C23" s="16">
        <v>25071</v>
      </c>
      <c r="D23" s="47">
        <f t="shared" si="0"/>
        <v>47617</v>
      </c>
      <c r="E23" s="15"/>
      <c r="F23" s="15"/>
      <c r="G23" s="28">
        <f aca="true" t="shared" si="3" ref="G23:G28">E23+F23</f>
        <v>0</v>
      </c>
    </row>
    <row r="24" spans="1:7" ht="15.75">
      <c r="A24" s="13" t="s">
        <v>15</v>
      </c>
      <c r="B24" s="16">
        <v>23209</v>
      </c>
      <c r="C24" s="16">
        <v>27920</v>
      </c>
      <c r="D24" s="47">
        <f t="shared" si="0"/>
        <v>51129</v>
      </c>
      <c r="E24" s="15"/>
      <c r="F24" s="15"/>
      <c r="G24" s="28">
        <f t="shared" si="3"/>
        <v>0</v>
      </c>
    </row>
    <row r="25" spans="1:7" ht="15.75">
      <c r="A25" s="13" t="s">
        <v>16</v>
      </c>
      <c r="B25" s="16">
        <v>21552</v>
      </c>
      <c r="C25" s="16">
        <v>28427</v>
      </c>
      <c r="D25" s="47">
        <f t="shared" si="0"/>
        <v>49979</v>
      </c>
      <c r="E25" s="15"/>
      <c r="F25" s="15"/>
      <c r="G25" s="28">
        <f t="shared" si="3"/>
        <v>0</v>
      </c>
    </row>
    <row r="26" spans="1:7" ht="15.75">
      <c r="A26" s="13" t="s">
        <v>17</v>
      </c>
      <c r="B26" s="16">
        <v>13603</v>
      </c>
      <c r="C26" s="16">
        <v>20915</v>
      </c>
      <c r="D26" s="47">
        <f t="shared" si="0"/>
        <v>34518</v>
      </c>
      <c r="E26" s="15"/>
      <c r="F26" s="15"/>
      <c r="G26" s="28">
        <f t="shared" si="3"/>
        <v>0</v>
      </c>
    </row>
    <row r="27" spans="1:7" ht="15.75">
      <c r="A27" s="13" t="s">
        <v>18</v>
      </c>
      <c r="B27" s="16">
        <v>8555</v>
      </c>
      <c r="C27" s="16">
        <v>17628</v>
      </c>
      <c r="D27" s="47">
        <f t="shared" si="0"/>
        <v>26183</v>
      </c>
      <c r="E27" s="15"/>
      <c r="F27" s="15"/>
      <c r="G27" s="28">
        <f t="shared" si="3"/>
        <v>0</v>
      </c>
    </row>
    <row r="28" spans="1:7" ht="15.75">
      <c r="A28" s="13" t="s">
        <v>19</v>
      </c>
      <c r="B28" s="19">
        <f>SUM(B10:B27)</f>
        <v>547550</v>
      </c>
      <c r="C28" s="47">
        <f>SUM(C10:C27)</f>
        <v>554760</v>
      </c>
      <c r="D28" s="47">
        <f t="shared" si="0"/>
        <v>1102310</v>
      </c>
      <c r="E28" s="19">
        <f>SUM(E10:E27)</f>
        <v>369545</v>
      </c>
      <c r="F28" s="19">
        <f>SUM(F10:F27)</f>
        <v>350977</v>
      </c>
      <c r="G28" s="28">
        <f t="shared" si="3"/>
        <v>720522</v>
      </c>
    </row>
    <row r="34" spans="1:4" ht="15.75">
      <c r="A34" s="46"/>
      <c r="B34" s="46"/>
      <c r="C34" s="46"/>
      <c r="D34" s="46"/>
    </row>
    <row r="35" spans="1:5" ht="15">
      <c r="A35" s="60"/>
      <c r="B35" s="60"/>
      <c r="C35" s="60"/>
      <c r="D35" s="60"/>
      <c r="E35" s="61"/>
    </row>
    <row r="36" spans="1:5" ht="15.75" customHeight="1">
      <c r="A36" s="59"/>
      <c r="B36" s="59"/>
      <c r="C36" s="59"/>
      <c r="D36" s="59"/>
      <c r="E36" s="61"/>
    </row>
    <row r="37" spans="1:5" ht="15.75" customHeight="1">
      <c r="A37" s="59"/>
      <c r="B37" s="59"/>
      <c r="C37" s="59"/>
      <c r="D37" s="59"/>
      <c r="E37" s="61"/>
    </row>
    <row r="38" spans="1:6" ht="15.75" customHeight="1">
      <c r="A38" s="59"/>
      <c r="B38" s="59"/>
      <c r="C38" s="59"/>
      <c r="D38" s="59"/>
      <c r="E38" s="59"/>
      <c r="F38" s="59"/>
    </row>
    <row r="39" spans="1:6" ht="15.75" customHeight="1">
      <c r="A39" s="59"/>
      <c r="B39" s="59"/>
      <c r="C39" s="59"/>
      <c r="D39" s="59"/>
      <c r="E39" s="59"/>
      <c r="F39" s="59"/>
    </row>
    <row r="40" spans="1:6" ht="15.75" customHeight="1">
      <c r="A40" s="59"/>
      <c r="B40" s="59"/>
      <c r="C40" s="59"/>
      <c r="D40" s="59"/>
      <c r="E40" s="59"/>
      <c r="F40" s="59"/>
    </row>
    <row r="41" spans="1:6" ht="15.75" customHeight="1">
      <c r="A41" s="59"/>
      <c r="B41" s="59"/>
      <c r="C41" s="59"/>
      <c r="D41" s="59"/>
      <c r="E41" s="59"/>
      <c r="F41" s="59"/>
    </row>
    <row r="42" spans="1:6" ht="15.75" customHeight="1">
      <c r="A42" s="59"/>
      <c r="B42" s="59"/>
      <c r="C42" s="59"/>
      <c r="D42" s="59"/>
      <c r="E42" s="59"/>
      <c r="F42" s="59"/>
    </row>
    <row r="43" spans="1:6" ht="15.75" customHeight="1">
      <c r="A43" s="59"/>
      <c r="B43" s="59"/>
      <c r="C43" s="59"/>
      <c r="D43" s="59"/>
      <c r="E43" s="59"/>
      <c r="F43" s="59"/>
    </row>
    <row r="44" spans="1:6" ht="15.75" customHeight="1">
      <c r="A44" s="59"/>
      <c r="B44" s="59"/>
      <c r="C44" s="59"/>
      <c r="D44" s="59"/>
      <c r="E44" s="59"/>
      <c r="F44" s="59"/>
    </row>
    <row r="45" spans="1:6" ht="14.25" customHeight="1">
      <c r="A45" s="61"/>
      <c r="B45" s="59"/>
      <c r="C45" s="59"/>
      <c r="D45" s="59"/>
      <c r="E45" s="59"/>
      <c r="F45" s="59"/>
    </row>
    <row r="46" spans="1:6" ht="14.25" customHeight="1">
      <c r="A46" s="61"/>
      <c r="B46" s="59"/>
      <c r="C46" s="59"/>
      <c r="D46" s="59"/>
      <c r="E46" s="59"/>
      <c r="F46" s="59"/>
    </row>
    <row r="47" spans="1:6" ht="14.25" customHeight="1">
      <c r="A47" s="61"/>
      <c r="B47" s="59"/>
      <c r="C47" s="59"/>
      <c r="D47" s="59"/>
      <c r="E47" s="59"/>
      <c r="F47" s="59"/>
    </row>
    <row r="48" spans="2:6" ht="14.25" customHeight="1">
      <c r="B48" s="59"/>
      <c r="C48" s="59"/>
      <c r="D48" s="59"/>
      <c r="E48" s="59"/>
      <c r="F48" s="59"/>
    </row>
    <row r="49" spans="2:6" ht="14.25" customHeight="1">
      <c r="B49" s="59"/>
      <c r="C49" s="59"/>
      <c r="D49" s="59"/>
      <c r="E49" s="59"/>
      <c r="F49" s="59"/>
    </row>
    <row r="50" spans="2:6" ht="14.25" customHeight="1">
      <c r="B50" s="59"/>
      <c r="C50" s="59"/>
      <c r="D50" s="59"/>
      <c r="E50" s="59"/>
      <c r="F50" s="59"/>
    </row>
    <row r="51" spans="2:6" ht="14.25" customHeight="1">
      <c r="B51" s="59"/>
      <c r="C51" s="59"/>
      <c r="D51" s="59"/>
      <c r="E51" s="59"/>
      <c r="F51" s="59"/>
    </row>
    <row r="52" spans="2:6" ht="14.25" customHeight="1">
      <c r="B52" s="59"/>
      <c r="C52" s="59"/>
      <c r="D52" s="59"/>
      <c r="E52" s="59"/>
      <c r="F52" s="59"/>
    </row>
    <row r="53" spans="2:6" ht="14.25" customHeight="1">
      <c r="B53" s="59"/>
      <c r="C53" s="59"/>
      <c r="D53" s="59"/>
      <c r="E53" s="59"/>
      <c r="F53" s="59"/>
    </row>
    <row r="54" spans="2:6" ht="14.25" customHeight="1">
      <c r="B54" s="59"/>
      <c r="C54" s="59"/>
      <c r="D54" s="59"/>
      <c r="E54" s="59"/>
      <c r="F54" s="59"/>
    </row>
    <row r="55" spans="2:6" ht="14.25" customHeight="1">
      <c r="B55" s="59"/>
      <c r="C55" s="59"/>
      <c r="D55" s="59"/>
      <c r="E55" s="59"/>
      <c r="F55" s="59"/>
    </row>
    <row r="56" spans="2:6" ht="14.25" customHeight="1">
      <c r="B56" s="59"/>
      <c r="C56" s="59"/>
      <c r="D56" s="59"/>
      <c r="E56" s="59"/>
      <c r="F56" s="59"/>
    </row>
    <row r="57" spans="2:6" ht="14.25" customHeight="1">
      <c r="B57" s="59"/>
      <c r="C57" s="59"/>
      <c r="D57" s="59"/>
      <c r="E57" s="59"/>
      <c r="F57" s="59"/>
    </row>
    <row r="58" spans="2:6" ht="14.25" customHeight="1">
      <c r="B58" s="59"/>
      <c r="C58" s="59"/>
      <c r="D58" s="59"/>
      <c r="E58" s="59"/>
      <c r="F58" s="59"/>
    </row>
    <row r="59" spans="2:6" ht="14.25" customHeight="1">
      <c r="B59" s="59"/>
      <c r="C59" s="59"/>
      <c r="D59" s="59"/>
      <c r="E59" s="59"/>
      <c r="F59" s="59"/>
    </row>
    <row r="60" spans="2:6" ht="14.25" customHeight="1">
      <c r="B60" s="59"/>
      <c r="C60" s="59"/>
      <c r="D60" s="59"/>
      <c r="E60" s="59"/>
      <c r="F60" s="59"/>
    </row>
    <row r="61" spans="2:6" ht="14.25" customHeight="1">
      <c r="B61" s="59"/>
      <c r="C61" s="59"/>
      <c r="D61" s="59"/>
      <c r="E61" s="59"/>
      <c r="F61" s="59"/>
    </row>
    <row r="62" spans="2:6" ht="14.25" customHeight="1">
      <c r="B62" s="59"/>
      <c r="C62" s="59"/>
      <c r="D62" s="59"/>
      <c r="E62" s="59"/>
      <c r="F62" s="59"/>
    </row>
    <row r="63" spans="2:6" ht="14.25" customHeight="1">
      <c r="B63" s="59"/>
      <c r="C63" s="59"/>
      <c r="D63" s="59"/>
      <c r="E63" s="59"/>
      <c r="F63" s="59"/>
    </row>
    <row r="64" spans="2:6" ht="14.25" customHeight="1">
      <c r="B64" s="59"/>
      <c r="C64" s="59"/>
      <c r="D64" s="59"/>
      <c r="E64" s="59"/>
      <c r="F64" s="59"/>
    </row>
    <row r="65" spans="2:6" ht="14.25" customHeight="1">
      <c r="B65" s="59"/>
      <c r="C65" s="59"/>
      <c r="D65" s="59"/>
      <c r="E65" s="59"/>
      <c r="F65" s="59"/>
    </row>
    <row r="66" spans="2:6" ht="14.25" customHeight="1">
      <c r="B66" s="59"/>
      <c r="C66" s="59"/>
      <c r="D66" s="59"/>
      <c r="E66" s="59"/>
      <c r="F66" s="59"/>
    </row>
    <row r="67" spans="2:6" ht="14.25" customHeight="1">
      <c r="B67" s="59"/>
      <c r="C67" s="59"/>
      <c r="D67" s="59"/>
      <c r="E67" s="59"/>
      <c r="F67" s="59"/>
    </row>
    <row r="68" spans="2:6" ht="14.25" customHeight="1">
      <c r="B68" s="59"/>
      <c r="C68" s="59"/>
      <c r="D68" s="59"/>
      <c r="E68" s="59"/>
      <c r="F68" s="59"/>
    </row>
    <row r="69" spans="2:6" ht="14.25" customHeight="1">
      <c r="B69" s="59"/>
      <c r="C69" s="59"/>
      <c r="D69" s="59"/>
      <c r="E69" s="59"/>
      <c r="F69" s="59"/>
    </row>
    <row r="70" spans="2:6" ht="14.25" customHeight="1">
      <c r="B70" s="59"/>
      <c r="C70" s="59"/>
      <c r="D70" s="59"/>
      <c r="E70" s="59"/>
      <c r="F70" s="59"/>
    </row>
    <row r="71" spans="2:6" ht="14.25" customHeight="1">
      <c r="B71" s="59"/>
      <c r="C71" s="59"/>
      <c r="D71" s="59"/>
      <c r="E71" s="59"/>
      <c r="F71" s="59"/>
    </row>
    <row r="72" spans="2:6" ht="14.25" customHeight="1">
      <c r="B72" s="59"/>
      <c r="C72" s="59"/>
      <c r="D72" s="59"/>
      <c r="E72" s="59"/>
      <c r="F72" s="59"/>
    </row>
    <row r="73" spans="2:6" ht="14.25" customHeight="1">
      <c r="B73" s="59"/>
      <c r="C73" s="59"/>
      <c r="D73" s="59"/>
      <c r="E73" s="59"/>
      <c r="F73" s="59"/>
    </row>
    <row r="74" spans="2:6" ht="14.25" customHeight="1">
      <c r="B74" s="59"/>
      <c r="C74" s="59"/>
      <c r="D74" s="59"/>
      <c r="E74" s="59"/>
      <c r="F74" s="59"/>
    </row>
    <row r="75" spans="2:6" ht="14.25" customHeight="1">
      <c r="B75" s="59"/>
      <c r="C75" s="59"/>
      <c r="D75" s="59"/>
      <c r="E75" s="59"/>
      <c r="F75" s="59"/>
    </row>
    <row r="76" spans="2:6" ht="14.25" customHeight="1">
      <c r="B76" s="59"/>
      <c r="C76" s="59"/>
      <c r="D76" s="59"/>
      <c r="E76" s="59"/>
      <c r="F76" s="59"/>
    </row>
    <row r="77" spans="2:6" ht="14.25" customHeight="1">
      <c r="B77" s="59"/>
      <c r="C77" s="59"/>
      <c r="D77" s="59"/>
      <c r="E77" s="59"/>
      <c r="F77" s="59"/>
    </row>
    <row r="78" spans="2:6" ht="14.25" customHeight="1">
      <c r="B78" s="59"/>
      <c r="C78" s="59"/>
      <c r="D78" s="59"/>
      <c r="E78" s="59"/>
      <c r="F78" s="59"/>
    </row>
    <row r="79" spans="2:6" ht="14.25" customHeight="1">
      <c r="B79" s="59"/>
      <c r="C79" s="59"/>
      <c r="D79" s="59"/>
      <c r="E79" s="59"/>
      <c r="F79" s="59"/>
    </row>
    <row r="80" spans="2:6" ht="14.25" customHeight="1">
      <c r="B80" s="59"/>
      <c r="C80" s="59"/>
      <c r="D80" s="59"/>
      <c r="E80" s="59"/>
      <c r="F80" s="59"/>
    </row>
    <row r="81" spans="2:6" ht="14.25" customHeight="1">
      <c r="B81" s="59"/>
      <c r="C81" s="59"/>
      <c r="D81" s="59"/>
      <c r="E81" s="59"/>
      <c r="F81" s="59"/>
    </row>
    <row r="82" spans="2:6" ht="14.25" customHeight="1">
      <c r="B82" s="59"/>
      <c r="C82" s="59"/>
      <c r="D82" s="59"/>
      <c r="E82" s="59"/>
      <c r="F82" s="59"/>
    </row>
    <row r="83" spans="2:6" ht="14.25" customHeight="1">
      <c r="B83" s="59"/>
      <c r="C83" s="59"/>
      <c r="D83" s="59"/>
      <c r="E83" s="59"/>
      <c r="F83" s="59"/>
    </row>
    <row r="84" spans="2:6" ht="14.25" customHeight="1">
      <c r="B84" s="59"/>
      <c r="C84" s="59"/>
      <c r="D84" s="59"/>
      <c r="E84" s="59"/>
      <c r="F84" s="59"/>
    </row>
    <row r="85" spans="2:6" ht="14.25" customHeight="1">
      <c r="B85" s="59"/>
      <c r="C85" s="59"/>
      <c r="D85" s="59"/>
      <c r="E85" s="59"/>
      <c r="F85" s="59"/>
    </row>
    <row r="86" spans="2:6" ht="14.25" customHeight="1">
      <c r="B86" s="59"/>
      <c r="C86" s="59"/>
      <c r="D86" s="59"/>
      <c r="E86" s="59"/>
      <c r="F86" s="59"/>
    </row>
    <row r="87" spans="2:6" ht="14.25" customHeight="1">
      <c r="B87" s="59"/>
      <c r="C87" s="59"/>
      <c r="D87" s="59"/>
      <c r="E87" s="59"/>
      <c r="F87" s="59"/>
    </row>
    <row r="88" spans="2:6" ht="14.25" customHeight="1">
      <c r="B88" s="59"/>
      <c r="C88" s="59"/>
      <c r="D88" s="59"/>
      <c r="E88" s="59"/>
      <c r="F88" s="59"/>
    </row>
    <row r="89" spans="2:6" ht="14.25" customHeight="1">
      <c r="B89" s="59"/>
      <c r="C89" s="59"/>
      <c r="D89" s="59"/>
      <c r="E89" s="59"/>
      <c r="F89" s="59"/>
    </row>
    <row r="90" spans="2:6" ht="14.25" customHeight="1">
      <c r="B90" s="59"/>
      <c r="C90" s="59"/>
      <c r="D90" s="59"/>
      <c r="E90" s="59"/>
      <c r="F90" s="59"/>
    </row>
    <row r="91" spans="2:6" ht="14.25" customHeight="1">
      <c r="B91" s="59"/>
      <c r="C91" s="59"/>
      <c r="D91" s="59"/>
      <c r="E91" s="59"/>
      <c r="F91" s="59"/>
    </row>
  </sheetData>
  <sheetProtection/>
  <mergeCells count="3">
    <mergeCell ref="E8:G8"/>
    <mergeCell ref="B8:D8"/>
    <mergeCell ref="A3:I4"/>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I43"/>
  <sheetViews>
    <sheetView zoomScalePageLayoutView="0" workbookViewId="0" topLeftCell="A1">
      <selection activeCell="A1" sqref="A1"/>
    </sheetView>
  </sheetViews>
  <sheetFormatPr defaultColWidth="11.421875" defaultRowHeight="15"/>
  <cols>
    <col min="1" max="1" width="16.00390625" style="20" customWidth="1"/>
    <col min="2" max="6" width="12.7109375" style="20" bestFit="1" customWidth="1"/>
    <col min="7" max="7" width="14.421875" style="20" customWidth="1"/>
    <col min="8" max="9" width="11.421875" style="53" customWidth="1"/>
    <col min="10" max="16384" width="11.421875" style="20" customWidth="1"/>
  </cols>
  <sheetData>
    <row r="1" ht="15.75">
      <c r="A1" s="46" t="s">
        <v>46</v>
      </c>
    </row>
    <row r="2" spans="1:9" s="48" customFormat="1" ht="15">
      <c r="A2" s="10"/>
      <c r="H2" s="53"/>
      <c r="I2" s="53"/>
    </row>
    <row r="3" spans="1:9" s="48" customFormat="1" ht="14.25">
      <c r="A3" s="66" t="s">
        <v>54</v>
      </c>
      <c r="B3" s="66"/>
      <c r="C3" s="66"/>
      <c r="D3" s="66"/>
      <c r="E3" s="66"/>
      <c r="F3" s="66"/>
      <c r="G3" s="66"/>
      <c r="H3" s="66"/>
      <c r="I3" s="66"/>
    </row>
    <row r="4" spans="1:9" s="48" customFormat="1" ht="14.25">
      <c r="A4" s="66"/>
      <c r="B4" s="66"/>
      <c r="C4" s="66"/>
      <c r="D4" s="66"/>
      <c r="E4" s="66"/>
      <c r="F4" s="66"/>
      <c r="G4" s="66"/>
      <c r="H4" s="66"/>
      <c r="I4" s="66"/>
    </row>
    <row r="5" spans="1:9" s="48" customFormat="1" ht="15">
      <c r="A5" s="10"/>
      <c r="H5" s="53"/>
      <c r="I5" s="53"/>
    </row>
    <row r="7" spans="2:7" ht="15">
      <c r="B7" s="73" t="s">
        <v>51</v>
      </c>
      <c r="C7" s="74"/>
      <c r="D7" s="75"/>
      <c r="E7" s="73" t="s">
        <v>23</v>
      </c>
      <c r="F7" s="74"/>
      <c r="G7" s="75"/>
    </row>
    <row r="8" spans="1:7" ht="15">
      <c r="A8" s="11" t="s">
        <v>0</v>
      </c>
      <c r="B8" s="11" t="s">
        <v>20</v>
      </c>
      <c r="C8" s="11" t="s">
        <v>21</v>
      </c>
      <c r="D8" s="11" t="s">
        <v>19</v>
      </c>
      <c r="E8" s="11" t="s">
        <v>20</v>
      </c>
      <c r="F8" s="11" t="s">
        <v>22</v>
      </c>
      <c r="G8" s="11" t="s">
        <v>19</v>
      </c>
    </row>
    <row r="9" spans="1:7" ht="15.75">
      <c r="A9" s="13" t="s">
        <v>1</v>
      </c>
      <c r="B9" s="63">
        <v>1249291</v>
      </c>
      <c r="C9" s="63">
        <v>1174754</v>
      </c>
      <c r="D9" s="21">
        <f>B9+C9</f>
        <v>2424045</v>
      </c>
      <c r="E9" s="15"/>
      <c r="F9" s="15"/>
      <c r="G9" s="28">
        <f>E9+F9</f>
        <v>0</v>
      </c>
    </row>
    <row r="10" spans="1:7" ht="15.75">
      <c r="A10" s="14" t="s">
        <v>2</v>
      </c>
      <c r="B10" s="63">
        <v>1158022</v>
      </c>
      <c r="C10" s="63">
        <v>1097595</v>
      </c>
      <c r="D10" s="21">
        <f aca="true" t="shared" si="0" ref="D10:D26">B10+C10</f>
        <v>2255617</v>
      </c>
      <c r="E10" s="15"/>
      <c r="F10" s="15"/>
      <c r="G10" s="28">
        <f aca="true" t="shared" si="1" ref="G10:G27">E10+F10</f>
        <v>0</v>
      </c>
    </row>
    <row r="11" spans="1:7" ht="15.75">
      <c r="A11" s="14" t="s">
        <v>3</v>
      </c>
      <c r="B11" s="63">
        <v>1329399</v>
      </c>
      <c r="C11" s="63">
        <v>1256887</v>
      </c>
      <c r="D11" s="21">
        <f t="shared" si="0"/>
        <v>2586286</v>
      </c>
      <c r="E11" s="15"/>
      <c r="F11" s="15"/>
      <c r="G11" s="28">
        <f t="shared" si="1"/>
        <v>0</v>
      </c>
    </row>
    <row r="12" spans="1:7" ht="15.75">
      <c r="A12" s="13" t="s">
        <v>4</v>
      </c>
      <c r="B12" s="63">
        <v>973064</v>
      </c>
      <c r="C12" s="63">
        <v>918049</v>
      </c>
      <c r="D12" s="21">
        <f t="shared" si="0"/>
        <v>1891113</v>
      </c>
      <c r="E12" s="16">
        <f>B12</f>
        <v>973064</v>
      </c>
      <c r="F12" s="16">
        <f>C12</f>
        <v>918049</v>
      </c>
      <c r="G12" s="28">
        <f t="shared" si="1"/>
        <v>1891113</v>
      </c>
    </row>
    <row r="13" spans="1:7" ht="15.75">
      <c r="A13" s="13" t="s">
        <v>5</v>
      </c>
      <c r="B13" s="63">
        <v>1421538</v>
      </c>
      <c r="C13" s="63">
        <v>1364287</v>
      </c>
      <c r="D13" s="21">
        <f t="shared" si="0"/>
        <v>2785825</v>
      </c>
      <c r="E13" s="16">
        <f aca="true" t="shared" si="2" ref="E13:E21">B13</f>
        <v>1421538</v>
      </c>
      <c r="F13" s="16">
        <f aca="true" t="shared" si="3" ref="F13:F21">C13</f>
        <v>1364287</v>
      </c>
      <c r="G13" s="28">
        <f t="shared" si="1"/>
        <v>2785825</v>
      </c>
    </row>
    <row r="14" spans="1:7" ht="15.75">
      <c r="A14" s="13" t="s">
        <v>6</v>
      </c>
      <c r="B14" s="63">
        <v>1849833</v>
      </c>
      <c r="C14" s="63">
        <v>1751934</v>
      </c>
      <c r="D14" s="21">
        <f t="shared" si="0"/>
        <v>3601767</v>
      </c>
      <c r="E14" s="16">
        <f t="shared" si="2"/>
        <v>1849833</v>
      </c>
      <c r="F14" s="16">
        <f t="shared" si="3"/>
        <v>1751934</v>
      </c>
      <c r="G14" s="28">
        <f t="shared" si="1"/>
        <v>3601767</v>
      </c>
    </row>
    <row r="15" spans="1:7" ht="15.75">
      <c r="A15" s="13" t="s">
        <v>7</v>
      </c>
      <c r="B15" s="63">
        <v>2173755</v>
      </c>
      <c r="C15" s="63">
        <v>2016290</v>
      </c>
      <c r="D15" s="21">
        <f t="shared" si="0"/>
        <v>4190045</v>
      </c>
      <c r="E15" s="16">
        <f t="shared" si="2"/>
        <v>2173755</v>
      </c>
      <c r="F15" s="16">
        <f t="shared" si="3"/>
        <v>2016290</v>
      </c>
      <c r="G15" s="28">
        <f t="shared" si="1"/>
        <v>4190045</v>
      </c>
    </row>
    <row r="16" spans="1:7" ht="15.75">
      <c r="A16" s="13" t="s">
        <v>8</v>
      </c>
      <c r="B16" s="63">
        <v>2060177</v>
      </c>
      <c r="C16" s="63">
        <v>1927042</v>
      </c>
      <c r="D16" s="21">
        <f t="shared" si="0"/>
        <v>3987219</v>
      </c>
      <c r="E16" s="16">
        <f t="shared" si="2"/>
        <v>2060177</v>
      </c>
      <c r="F16" s="16">
        <f t="shared" si="3"/>
        <v>1927042</v>
      </c>
      <c r="G16" s="28">
        <f t="shared" si="1"/>
        <v>3987219</v>
      </c>
    </row>
    <row r="17" spans="1:7" ht="15.75">
      <c r="A17" s="13" t="s">
        <v>9</v>
      </c>
      <c r="B17" s="63">
        <v>1936397</v>
      </c>
      <c r="C17" s="63">
        <v>1863095</v>
      </c>
      <c r="D17" s="21">
        <f t="shared" si="0"/>
        <v>3799492</v>
      </c>
      <c r="E17" s="16">
        <f t="shared" si="2"/>
        <v>1936397</v>
      </c>
      <c r="F17" s="16">
        <f t="shared" si="3"/>
        <v>1863095</v>
      </c>
      <c r="G17" s="28">
        <f t="shared" si="1"/>
        <v>3799492</v>
      </c>
    </row>
    <row r="18" spans="1:7" ht="15.75">
      <c r="A18" s="13" t="s">
        <v>10</v>
      </c>
      <c r="B18" s="63">
        <v>1728535</v>
      </c>
      <c r="C18" s="63">
        <v>1706169</v>
      </c>
      <c r="D18" s="21">
        <f t="shared" si="0"/>
        <v>3434704</v>
      </c>
      <c r="E18" s="16">
        <f t="shared" si="2"/>
        <v>1728535</v>
      </c>
      <c r="F18" s="16">
        <f t="shared" si="3"/>
        <v>1706169</v>
      </c>
      <c r="G18" s="28">
        <f t="shared" si="1"/>
        <v>3434704</v>
      </c>
    </row>
    <row r="19" spans="1:7" ht="15.75">
      <c r="A19" s="13" t="s">
        <v>11</v>
      </c>
      <c r="B19" s="63">
        <v>1479446</v>
      </c>
      <c r="C19" s="63">
        <v>1496562</v>
      </c>
      <c r="D19" s="21">
        <f t="shared" si="0"/>
        <v>2976008</v>
      </c>
      <c r="E19" s="16">
        <f t="shared" si="2"/>
        <v>1479446</v>
      </c>
      <c r="F19" s="16">
        <f t="shared" si="3"/>
        <v>1496562</v>
      </c>
      <c r="G19" s="28">
        <f t="shared" si="1"/>
        <v>2976008</v>
      </c>
    </row>
    <row r="20" spans="1:7" ht="15.75">
      <c r="A20" s="13" t="s">
        <v>12</v>
      </c>
      <c r="B20" s="63">
        <v>1274182</v>
      </c>
      <c r="C20" s="63">
        <v>1314789</v>
      </c>
      <c r="D20" s="21">
        <f t="shared" si="0"/>
        <v>2588971</v>
      </c>
      <c r="E20" s="16">
        <f t="shared" si="2"/>
        <v>1274182</v>
      </c>
      <c r="F20" s="16">
        <f t="shared" si="3"/>
        <v>1314789</v>
      </c>
      <c r="G20" s="28">
        <f t="shared" si="1"/>
        <v>2588971</v>
      </c>
    </row>
    <row r="21" spans="1:7" ht="15.75">
      <c r="A21" s="13" t="s">
        <v>13</v>
      </c>
      <c r="B21" s="63">
        <v>1179734</v>
      </c>
      <c r="C21" s="63">
        <v>1262077</v>
      </c>
      <c r="D21" s="21">
        <f t="shared" si="0"/>
        <v>2441811</v>
      </c>
      <c r="E21" s="16">
        <f t="shared" si="2"/>
        <v>1179734</v>
      </c>
      <c r="F21" s="16">
        <f t="shared" si="3"/>
        <v>1262077</v>
      </c>
      <c r="G21" s="28">
        <f t="shared" si="1"/>
        <v>2441811</v>
      </c>
    </row>
    <row r="22" spans="1:7" ht="15.75">
      <c r="A22" s="13" t="s">
        <v>14</v>
      </c>
      <c r="B22" s="63">
        <v>927927</v>
      </c>
      <c r="C22" s="63">
        <v>1027416</v>
      </c>
      <c r="D22" s="21">
        <f t="shared" si="0"/>
        <v>1955343</v>
      </c>
      <c r="E22" s="15"/>
      <c r="F22" s="15"/>
      <c r="G22" s="28"/>
    </row>
    <row r="23" spans="1:7" ht="15.75">
      <c r="A23" s="13" t="s">
        <v>15</v>
      </c>
      <c r="B23" s="63">
        <v>850628</v>
      </c>
      <c r="C23" s="63">
        <v>1024570</v>
      </c>
      <c r="D23" s="21">
        <f t="shared" si="0"/>
        <v>1875198</v>
      </c>
      <c r="E23" s="15"/>
      <c r="F23" s="15"/>
      <c r="G23" s="28"/>
    </row>
    <row r="24" spans="1:7" ht="15.75">
      <c r="A24" s="13" t="s">
        <v>16</v>
      </c>
      <c r="B24" s="63">
        <v>743934</v>
      </c>
      <c r="C24" s="63">
        <v>994307</v>
      </c>
      <c r="D24" s="21">
        <f t="shared" si="0"/>
        <v>1738241</v>
      </c>
      <c r="E24" s="15"/>
      <c r="F24" s="15"/>
      <c r="G24" s="28"/>
    </row>
    <row r="25" spans="1:7" ht="15.75">
      <c r="A25" s="13" t="s">
        <v>17</v>
      </c>
      <c r="B25" s="63">
        <v>472930</v>
      </c>
      <c r="C25" s="63">
        <v>752263</v>
      </c>
      <c r="D25" s="21">
        <f t="shared" si="0"/>
        <v>1225193</v>
      </c>
      <c r="E25" s="15"/>
      <c r="F25" s="15"/>
      <c r="G25" s="28"/>
    </row>
    <row r="26" spans="1:7" ht="15.75">
      <c r="A26" s="13" t="s">
        <v>18</v>
      </c>
      <c r="B26" s="64">
        <v>308196</v>
      </c>
      <c r="C26" s="64">
        <v>680733</v>
      </c>
      <c r="D26" s="21">
        <f t="shared" si="0"/>
        <v>988929</v>
      </c>
      <c r="E26" s="15"/>
      <c r="F26" s="15"/>
      <c r="G26" s="28"/>
    </row>
    <row r="27" spans="1:7" ht="15.75">
      <c r="A27" s="13" t="s">
        <v>19</v>
      </c>
      <c r="B27" s="21">
        <f>SUM(B9:B26)</f>
        <v>23116988</v>
      </c>
      <c r="C27" s="21">
        <f>SUM(C9:C26)</f>
        <v>23628819</v>
      </c>
      <c r="D27" s="21">
        <f>SUM(D9:D26)</f>
        <v>46745807</v>
      </c>
      <c r="E27" s="21">
        <f>SUM(E9:E26)</f>
        <v>16076661</v>
      </c>
      <c r="F27" s="21">
        <f>SUM(F9:F26)</f>
        <v>15620294</v>
      </c>
      <c r="G27" s="28">
        <f t="shared" si="1"/>
        <v>31696955</v>
      </c>
    </row>
    <row r="34" spans="1:4" ht="15.75">
      <c r="A34" s="46"/>
      <c r="B34" s="46"/>
      <c r="C34" s="46"/>
      <c r="D34" s="46"/>
    </row>
    <row r="35" spans="1:5" ht="15">
      <c r="A35" s="60"/>
      <c r="B35" s="60"/>
      <c r="C35" s="60"/>
      <c r="D35" s="60"/>
      <c r="E35" s="61"/>
    </row>
    <row r="36" spans="1:5" ht="15.75" customHeight="1">
      <c r="A36" s="59"/>
      <c r="B36" s="59"/>
      <c r="C36" s="59"/>
      <c r="D36" s="59"/>
      <c r="E36" s="61"/>
    </row>
    <row r="37" spans="1:5" ht="15.75" customHeight="1">
      <c r="A37" s="59"/>
      <c r="B37" s="59"/>
      <c r="C37" s="59"/>
      <c r="D37" s="59"/>
      <c r="E37" s="61"/>
    </row>
    <row r="38" spans="1:5" ht="15.75" customHeight="1">
      <c r="A38" s="59"/>
      <c r="B38" s="59"/>
      <c r="C38" s="59"/>
      <c r="D38" s="59"/>
      <c r="E38" s="61"/>
    </row>
    <row r="39" spans="1:5" ht="15.75" customHeight="1">
      <c r="A39" s="59"/>
      <c r="B39" s="59"/>
      <c r="C39" s="59"/>
      <c r="D39" s="59"/>
      <c r="E39" s="61"/>
    </row>
    <row r="40" spans="1:5" ht="15.75" customHeight="1">
      <c r="A40" s="59"/>
      <c r="B40" s="59"/>
      <c r="C40" s="59"/>
      <c r="D40" s="59"/>
      <c r="E40" s="61"/>
    </row>
    <row r="41" spans="1:5" ht="15.75" customHeight="1">
      <c r="A41" s="59"/>
      <c r="B41" s="59"/>
      <c r="C41" s="59"/>
      <c r="D41" s="59"/>
      <c r="E41" s="61"/>
    </row>
    <row r="42" spans="1:5" ht="15.75" customHeight="1">
      <c r="A42" s="59"/>
      <c r="B42" s="59"/>
      <c r="C42" s="59"/>
      <c r="D42" s="59"/>
      <c r="E42" s="61"/>
    </row>
    <row r="43" spans="1:5" ht="15">
      <c r="A43" s="60"/>
      <c r="B43" s="60"/>
      <c r="C43" s="60"/>
      <c r="D43" s="60"/>
      <c r="E43" s="61"/>
    </row>
  </sheetData>
  <sheetProtection/>
  <mergeCells count="3">
    <mergeCell ref="E7:G7"/>
    <mergeCell ref="B7:D7"/>
    <mergeCell ref="A3:I4"/>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M30"/>
  <sheetViews>
    <sheetView zoomScalePageLayoutView="0" workbookViewId="0" topLeftCell="A1">
      <selection activeCell="A1" sqref="A1"/>
    </sheetView>
  </sheetViews>
  <sheetFormatPr defaultColWidth="11.421875" defaultRowHeight="15"/>
  <cols>
    <col min="1" max="1" width="20.140625" style="48" bestFit="1" customWidth="1"/>
    <col min="2" max="2" width="12.421875" style="48" bestFit="1" customWidth="1"/>
    <col min="3" max="3" width="11.421875" style="48" customWidth="1"/>
    <col min="4" max="4" width="13.140625" style="48" customWidth="1"/>
    <col min="5" max="5" width="12.421875" style="48" bestFit="1" customWidth="1"/>
    <col min="6" max="6" width="11.421875" style="48" customWidth="1"/>
    <col min="7" max="7" width="13.8515625" style="48" customWidth="1"/>
    <col min="8" max="8" width="13.57421875" style="48" customWidth="1"/>
    <col min="9" max="9" width="11.421875" style="48" customWidth="1"/>
    <col min="10" max="10" width="14.00390625" style="48" customWidth="1"/>
    <col min="11" max="11" width="14.140625" style="48" customWidth="1"/>
    <col min="12" max="16384" width="11.421875" style="48" customWidth="1"/>
  </cols>
  <sheetData>
    <row r="1" ht="15.75">
      <c r="A1" s="46" t="s">
        <v>44</v>
      </c>
    </row>
    <row r="2" ht="15.75">
      <c r="A2" s="46" t="s">
        <v>45</v>
      </c>
    </row>
    <row r="3" ht="15.75">
      <c r="A3" s="46"/>
    </row>
    <row r="4" ht="15.75">
      <c r="A4" s="46"/>
    </row>
    <row r="5" spans="1:10" ht="15" customHeight="1">
      <c r="A5" s="66" t="s">
        <v>55</v>
      </c>
      <c r="B5" s="66"/>
      <c r="C5" s="66"/>
      <c r="D5" s="66"/>
      <c r="E5" s="66"/>
      <c r="F5" s="66"/>
      <c r="G5" s="66"/>
      <c r="H5" s="66"/>
      <c r="I5" s="66"/>
      <c r="J5" s="66"/>
    </row>
    <row r="6" spans="1:10" ht="14.25">
      <c r="A6" s="66"/>
      <c r="B6" s="66"/>
      <c r="C6" s="66"/>
      <c r="D6" s="66"/>
      <c r="E6" s="66"/>
      <c r="F6" s="66"/>
      <c r="G6" s="66"/>
      <c r="H6" s="66"/>
      <c r="I6" s="66"/>
      <c r="J6" s="66"/>
    </row>
    <row r="10" spans="1:10" ht="15">
      <c r="A10" s="76" t="s">
        <v>36</v>
      </c>
      <c r="B10" s="77"/>
      <c r="C10" s="77"/>
      <c r="D10" s="77"/>
      <c r="E10" s="77"/>
      <c r="F10" s="77"/>
      <c r="G10" s="77"/>
      <c r="H10" s="77"/>
      <c r="I10" s="77"/>
      <c r="J10" s="78"/>
    </row>
    <row r="11" spans="1:10" ht="15">
      <c r="A11" s="41"/>
      <c r="B11" s="76" t="s">
        <v>31</v>
      </c>
      <c r="C11" s="77"/>
      <c r="D11" s="78"/>
      <c r="E11" s="76" t="s">
        <v>32</v>
      </c>
      <c r="F11" s="77"/>
      <c r="G11" s="78"/>
      <c r="H11" s="76" t="s">
        <v>33</v>
      </c>
      <c r="I11" s="77"/>
      <c r="J11" s="78"/>
    </row>
    <row r="12" spans="1:11" ht="60">
      <c r="A12" s="41"/>
      <c r="B12" s="41" t="s">
        <v>29</v>
      </c>
      <c r="C12" s="41" t="s">
        <v>23</v>
      </c>
      <c r="D12" s="40" t="s">
        <v>30</v>
      </c>
      <c r="E12" s="41" t="s">
        <v>29</v>
      </c>
      <c r="F12" s="41" t="s">
        <v>23</v>
      </c>
      <c r="G12" s="40" t="s">
        <v>30</v>
      </c>
      <c r="H12" s="41" t="s">
        <v>29</v>
      </c>
      <c r="I12" s="41" t="s">
        <v>23</v>
      </c>
      <c r="J12" s="40" t="s">
        <v>30</v>
      </c>
      <c r="K12" s="40" t="s">
        <v>38</v>
      </c>
    </row>
    <row r="13" spans="1:13" ht="15">
      <c r="A13" s="13" t="s">
        <v>34</v>
      </c>
      <c r="B13" s="16">
        <v>6976</v>
      </c>
      <c r="C13" s="16">
        <f>'PEEA Badajoz Ciudad'!E27</f>
        <v>50634</v>
      </c>
      <c r="D13" s="49">
        <f>B13/C13</f>
        <v>0.1377730378796856</v>
      </c>
      <c r="E13" s="16">
        <v>8636</v>
      </c>
      <c r="F13" s="16">
        <f>'PEEA Badajoz Ciudad'!F27</f>
        <v>51345</v>
      </c>
      <c r="G13" s="49">
        <f>E13/F13</f>
        <v>0.1681955399746811</v>
      </c>
      <c r="H13" s="16">
        <f>B13+E13</f>
        <v>15612</v>
      </c>
      <c r="I13" s="16">
        <f>'PEEA Badajoz Ciudad'!G27</f>
        <v>101979</v>
      </c>
      <c r="J13" s="49">
        <f>H13/I13</f>
        <v>0.1530903421292619</v>
      </c>
      <c r="K13" s="49">
        <f>H13/'PEEA Badajoz Ciudad'!D27</f>
        <v>0.10524896517319023</v>
      </c>
      <c r="L13" s="44"/>
      <c r="M13" s="44"/>
    </row>
    <row r="14" spans="1:13" ht="15">
      <c r="A14" s="13" t="s">
        <v>25</v>
      </c>
      <c r="B14" s="16">
        <v>29453</v>
      </c>
      <c r="C14" s="16">
        <f>'PEEA Provincia Badajoz'!E28</f>
        <v>283931</v>
      </c>
      <c r="D14" s="49">
        <f>B14/C14</f>
        <v>0.10373294920244708</v>
      </c>
      <c r="E14" s="16">
        <v>45026</v>
      </c>
      <c r="F14" s="16">
        <f>'PEEA Provincia Badajoz'!F28</f>
        <v>291420</v>
      </c>
      <c r="G14" s="49">
        <f>E14/F14</f>
        <v>0.15450552467229428</v>
      </c>
      <c r="H14" s="16">
        <f>E14+B14</f>
        <v>74479</v>
      </c>
      <c r="I14" s="16">
        <f>'PEEA Provincia Badajoz'!G28</f>
        <v>575351</v>
      </c>
      <c r="J14" s="49">
        <f>H14/I14</f>
        <v>0.12944967506791508</v>
      </c>
      <c r="K14" s="49">
        <f>H14/'PEEA Provincia Badajoz'!D28</f>
        <v>0.10813224018804345</v>
      </c>
      <c r="L14" s="44"/>
      <c r="M14" s="44"/>
    </row>
    <row r="15" spans="1:13" ht="15">
      <c r="A15" s="13" t="s">
        <v>26</v>
      </c>
      <c r="B15" s="16">
        <v>16694</v>
      </c>
      <c r="C15" s="16">
        <f>'PEEA Provincia Cáceres'!E27</f>
        <v>175079</v>
      </c>
      <c r="D15" s="49">
        <f>B15/C15</f>
        <v>0.09535124143957871</v>
      </c>
      <c r="E15" s="16">
        <v>19914</v>
      </c>
      <c r="F15" s="16">
        <f>'PEEA Provincia Cáceres'!F27</f>
        <v>179518</v>
      </c>
      <c r="G15" s="49">
        <f>E15/F15</f>
        <v>0.11093038024042157</v>
      </c>
      <c r="H15" s="16">
        <f>E15+B15</f>
        <v>36608</v>
      </c>
      <c r="I15" s="16">
        <f>'PEEA Provincia Cáceres'!G27</f>
        <v>354597</v>
      </c>
      <c r="J15" s="49">
        <f>H15/I15</f>
        <v>0.10323832406929556</v>
      </c>
      <c r="K15" s="49">
        <f>H15/'PEEA Provincia Cáceres'!D27</f>
        <v>0.08850357684227322</v>
      </c>
      <c r="L15" s="44"/>
      <c r="M15" s="44"/>
    </row>
    <row r="16" spans="1:13" ht="15">
      <c r="A16" s="13" t="s">
        <v>27</v>
      </c>
      <c r="B16" s="16">
        <f>B14+B15</f>
        <v>46147</v>
      </c>
      <c r="C16" s="16">
        <f>'PEEA Extremadura'!E28</f>
        <v>369545</v>
      </c>
      <c r="D16" s="49">
        <f>B16/C16</f>
        <v>0.12487518434832023</v>
      </c>
      <c r="E16" s="16">
        <f>E14+E15</f>
        <v>64940</v>
      </c>
      <c r="F16" s="16">
        <f>'PEEA Extremadura'!F28</f>
        <v>350977</v>
      </c>
      <c r="G16" s="49">
        <f>E16/F16</f>
        <v>0.18502636924926705</v>
      </c>
      <c r="H16" s="16">
        <f>E16+B16</f>
        <v>111087</v>
      </c>
      <c r="I16" s="16">
        <f>'PEEA Extremadura'!G28</f>
        <v>720522</v>
      </c>
      <c r="J16" s="49">
        <f>H16/I16</f>
        <v>0.1541757226011142</v>
      </c>
      <c r="K16" s="49">
        <f>H16/'PEEA Extremadura'!D28</f>
        <v>0.10077655106095382</v>
      </c>
      <c r="L16" s="44"/>
      <c r="M16" s="44"/>
    </row>
    <row r="17" spans="1:13" ht="15">
      <c r="A17" s="13" t="s">
        <v>28</v>
      </c>
      <c r="B17" s="16">
        <v>1935278</v>
      </c>
      <c r="C17" s="16">
        <f>'PEEA España'!E27</f>
        <v>16076661</v>
      </c>
      <c r="D17" s="49">
        <f>B17/C17</f>
        <v>0.12037810587658719</v>
      </c>
      <c r="E17" s="16">
        <v>1973300</v>
      </c>
      <c r="F17" s="16">
        <f>'PEEA España'!F27</f>
        <v>15620294</v>
      </c>
      <c r="G17" s="49">
        <f>E17/F17</f>
        <v>0.12632924834833453</v>
      </c>
      <c r="H17" s="16">
        <f>E17+B17</f>
        <v>3908578</v>
      </c>
      <c r="I17" s="16">
        <f>'PEEA España'!G27</f>
        <v>31696955</v>
      </c>
      <c r="J17" s="49">
        <f>H17/I17</f>
        <v>0.12331083537835101</v>
      </c>
      <c r="K17" s="49">
        <f>H17/'PEEA España'!D27</f>
        <v>0.0836134458006041</v>
      </c>
      <c r="L17" s="44"/>
      <c r="M17" s="44"/>
    </row>
    <row r="21" spans="1:10" ht="15" customHeight="1">
      <c r="A21" s="66" t="s">
        <v>56</v>
      </c>
      <c r="B21" s="66"/>
      <c r="C21" s="66"/>
      <c r="D21" s="66"/>
      <c r="E21" s="66"/>
      <c r="F21" s="66"/>
      <c r="G21" s="66"/>
      <c r="H21" s="66"/>
      <c r="I21" s="66"/>
      <c r="J21" s="66"/>
    </row>
    <row r="22" spans="1:10" ht="14.25">
      <c r="A22" s="66"/>
      <c r="B22" s="66"/>
      <c r="C22" s="66"/>
      <c r="D22" s="66"/>
      <c r="E22" s="66"/>
      <c r="F22" s="66"/>
      <c r="G22" s="66"/>
      <c r="H22" s="66"/>
      <c r="I22" s="66"/>
      <c r="J22" s="66"/>
    </row>
    <row r="24" spans="1:13" ht="15">
      <c r="A24" s="69" t="s">
        <v>57</v>
      </c>
      <c r="B24" s="69"/>
      <c r="C24" s="69"/>
      <c r="D24" s="69"/>
      <c r="E24" s="69"/>
      <c r="F24" s="69"/>
      <c r="G24" s="69"/>
      <c r="H24" s="69"/>
      <c r="I24" s="69"/>
      <c r="J24" s="69"/>
      <c r="K24" s="69"/>
      <c r="L24" s="69"/>
      <c r="M24" s="69"/>
    </row>
    <row r="25" spans="1:13" ht="15">
      <c r="A25" s="13"/>
      <c r="B25" s="73" t="s">
        <v>31</v>
      </c>
      <c r="C25" s="74"/>
      <c r="D25" s="74"/>
      <c r="E25" s="75"/>
      <c r="F25" s="73" t="s">
        <v>32</v>
      </c>
      <c r="G25" s="74"/>
      <c r="H25" s="74"/>
      <c r="I25" s="75"/>
      <c r="J25" s="73" t="s">
        <v>33</v>
      </c>
      <c r="K25" s="74"/>
      <c r="L25" s="74"/>
      <c r="M25" s="75"/>
    </row>
    <row r="26" spans="1:13" ht="45">
      <c r="A26" s="13"/>
      <c r="B26" s="40" t="s">
        <v>41</v>
      </c>
      <c r="C26" s="40" t="s">
        <v>40</v>
      </c>
      <c r="D26" s="40" t="s">
        <v>39</v>
      </c>
      <c r="E26" s="40" t="s">
        <v>37</v>
      </c>
      <c r="F26" s="40" t="s">
        <v>41</v>
      </c>
      <c r="G26" s="40" t="s">
        <v>40</v>
      </c>
      <c r="H26" s="40" t="s">
        <v>39</v>
      </c>
      <c r="I26" s="40" t="s">
        <v>37</v>
      </c>
      <c r="J26" s="40" t="s">
        <v>41</v>
      </c>
      <c r="K26" s="40" t="s">
        <v>40</v>
      </c>
      <c r="L26" s="40" t="s">
        <v>39</v>
      </c>
      <c r="M26" s="40" t="s">
        <v>37</v>
      </c>
    </row>
    <row r="27" spans="1:13" ht="15">
      <c r="A27" s="13" t="s">
        <v>25</v>
      </c>
      <c r="B27" s="16">
        <v>147800</v>
      </c>
      <c r="C27" s="50">
        <v>36600</v>
      </c>
      <c r="D27" s="50">
        <f>B27+C27</f>
        <v>184400</v>
      </c>
      <c r="E27" s="51">
        <f>C27/D27</f>
        <v>0.1984815618221258</v>
      </c>
      <c r="F27" s="50">
        <v>100800</v>
      </c>
      <c r="G27" s="50">
        <v>37200</v>
      </c>
      <c r="H27" s="50">
        <f>F27+G27</f>
        <v>138000</v>
      </c>
      <c r="I27" s="51">
        <f>G27/H27</f>
        <v>0.26956521739130435</v>
      </c>
      <c r="J27" s="50">
        <f aca="true" t="shared" si="0" ref="J27:K30">B27+F27</f>
        <v>248600</v>
      </c>
      <c r="K27" s="16">
        <f t="shared" si="0"/>
        <v>73800</v>
      </c>
      <c r="L27" s="16">
        <f>J27+K27</f>
        <v>322400</v>
      </c>
      <c r="M27" s="49">
        <f>K27/L27</f>
        <v>0.22890818858560794</v>
      </c>
    </row>
    <row r="28" spans="1:13" ht="15">
      <c r="A28" s="13" t="s">
        <v>26</v>
      </c>
      <c r="B28" s="16">
        <v>85100</v>
      </c>
      <c r="C28" s="50">
        <v>20500</v>
      </c>
      <c r="D28" s="50">
        <f>B28+C28</f>
        <v>105600</v>
      </c>
      <c r="E28" s="51">
        <f>C28/D28</f>
        <v>0.19412878787878787</v>
      </c>
      <c r="F28" s="50">
        <v>51100</v>
      </c>
      <c r="G28" s="50">
        <v>16900</v>
      </c>
      <c r="H28" s="50">
        <f>F28+G28</f>
        <v>68000</v>
      </c>
      <c r="I28" s="51">
        <f>G28/H28</f>
        <v>0.2485294117647059</v>
      </c>
      <c r="J28" s="50">
        <f t="shared" si="0"/>
        <v>136200</v>
      </c>
      <c r="K28" s="16">
        <f t="shared" si="0"/>
        <v>37400</v>
      </c>
      <c r="L28" s="16">
        <f>J28+K28</f>
        <v>173600</v>
      </c>
      <c r="M28" s="49">
        <f>K28/L28</f>
        <v>0.2154377880184332</v>
      </c>
    </row>
    <row r="29" spans="1:13" ht="15">
      <c r="A29" s="13" t="s">
        <v>27</v>
      </c>
      <c r="B29" s="16">
        <f>B27+B28</f>
        <v>232900</v>
      </c>
      <c r="C29" s="50">
        <f>C27+C28</f>
        <v>57100</v>
      </c>
      <c r="D29" s="50">
        <f>B29+C29</f>
        <v>290000</v>
      </c>
      <c r="E29" s="51">
        <f>C29/D29</f>
        <v>0.19689655172413792</v>
      </c>
      <c r="F29" s="50">
        <f>F27+F28</f>
        <v>151900</v>
      </c>
      <c r="G29" s="50">
        <f>G27+G28</f>
        <v>54100</v>
      </c>
      <c r="H29" s="50">
        <f>F29+G29</f>
        <v>206000</v>
      </c>
      <c r="I29" s="51">
        <f>G29/H29</f>
        <v>0.262621359223301</v>
      </c>
      <c r="J29" s="50">
        <f t="shared" si="0"/>
        <v>384800</v>
      </c>
      <c r="K29" s="16">
        <f t="shared" si="0"/>
        <v>111200</v>
      </c>
      <c r="L29" s="16">
        <f>J29+K29</f>
        <v>496000</v>
      </c>
      <c r="M29" s="49">
        <f>K29/L29</f>
        <v>0.22419354838709676</v>
      </c>
    </row>
    <row r="30" spans="1:13" ht="15">
      <c r="A30" s="13" t="s">
        <v>28</v>
      </c>
      <c r="B30" s="16">
        <v>10376200</v>
      </c>
      <c r="C30" s="50">
        <v>2480200</v>
      </c>
      <c r="D30" s="50">
        <f>B30+C30</f>
        <v>12856400</v>
      </c>
      <c r="E30" s="51">
        <f>C30/D30</f>
        <v>0.19291559067857253</v>
      </c>
      <c r="F30" s="50">
        <v>8170600</v>
      </c>
      <c r="G30" s="50">
        <v>2094600</v>
      </c>
      <c r="H30" s="50">
        <f>F30+G30</f>
        <v>10265200</v>
      </c>
      <c r="I30" s="51">
        <f>G30/H30</f>
        <v>0.20404863032381249</v>
      </c>
      <c r="J30" s="50">
        <f t="shared" si="0"/>
        <v>18546800</v>
      </c>
      <c r="K30" s="16">
        <f t="shared" si="0"/>
        <v>4574800</v>
      </c>
      <c r="L30" s="16">
        <f>J30+K30</f>
        <v>23121600</v>
      </c>
      <c r="M30" s="49">
        <f>K30/L30</f>
        <v>0.19785827970382672</v>
      </c>
    </row>
  </sheetData>
  <sheetProtection/>
  <mergeCells count="10">
    <mergeCell ref="B25:E25"/>
    <mergeCell ref="F25:I25"/>
    <mergeCell ref="J25:M25"/>
    <mergeCell ref="A5:J6"/>
    <mergeCell ref="A21:J22"/>
    <mergeCell ref="A24:M24"/>
    <mergeCell ref="A10:J10"/>
    <mergeCell ref="B11:D11"/>
    <mergeCell ref="E11:G11"/>
    <mergeCell ref="H11:J1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Mjose</dc:creator>
  <cp:keywords/>
  <dc:description/>
  <cp:lastModifiedBy>Mjose</cp:lastModifiedBy>
  <dcterms:created xsi:type="dcterms:W3CDTF">2011-11-08T07:59:41Z</dcterms:created>
  <dcterms:modified xsi:type="dcterms:W3CDTF">2012-05-30T06:53:51Z</dcterms:modified>
  <cp:category/>
  <cp:version/>
  <cp:contentType/>
  <cp:contentStatus/>
</cp:coreProperties>
</file>